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269C52A7-C7FF-4972-8E16-EEAEE678A592}"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1" i="9" l="1"/>
  <c r="F171" i="9"/>
  <c r="D195" i="9"/>
  <c r="G172" i="9" s="1"/>
  <c r="C195" i="9"/>
  <c r="F172" i="9" s="1"/>
  <c r="F152" i="9"/>
  <c r="F153" i="9"/>
  <c r="F154" i="9"/>
  <c r="F155" i="9"/>
  <c r="F151" i="9"/>
  <c r="B38" i="14"/>
  <c r="F101" i="9"/>
  <c r="F102" i="9"/>
  <c r="F103" i="9"/>
  <c r="F104" i="9"/>
  <c r="F105" i="9"/>
  <c r="F106" i="9"/>
  <c r="F107" i="9"/>
  <c r="F108" i="9"/>
  <c r="F100" i="9"/>
  <c r="C99" i="9" l="1"/>
  <c r="C15" i="9" l="1"/>
  <c r="F12" i="9" s="1"/>
  <c r="D167" i="8"/>
  <c r="C167" i="8"/>
  <c r="D153" i="8"/>
  <c r="C153" i="8"/>
  <c r="D127" i="8"/>
  <c r="C127" i="8"/>
  <c r="C100" i="8"/>
  <c r="F93" i="8" s="1"/>
  <c r="C77" i="8"/>
  <c r="F70" i="8" s="1"/>
  <c r="C58" i="8"/>
  <c r="F53" i="8" s="1"/>
  <c r="D331" i="9" l="1"/>
  <c r="G336" i="9" s="1"/>
  <c r="C331" i="9"/>
  <c r="F329" i="9" s="1"/>
  <c r="D309" i="9"/>
  <c r="C309" i="9"/>
  <c r="D296" i="9"/>
  <c r="G294" i="9" s="1"/>
  <c r="C296" i="9"/>
  <c r="F295" i="9" s="1"/>
  <c r="D230" i="9"/>
  <c r="G235" i="9" s="1"/>
  <c r="C230" i="9"/>
  <c r="F228" i="9" s="1"/>
  <c r="D208" i="9"/>
  <c r="C208" i="9"/>
  <c r="G193" i="9"/>
  <c r="F194" i="9"/>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D77" i="8"/>
  <c r="G82" i="8" s="1"/>
  <c r="F82" i="8"/>
  <c r="F64" i="8"/>
  <c r="C15" i="8"/>
  <c r="F314" i="9" l="1"/>
  <c r="F301" i="9"/>
  <c r="G308" i="9"/>
  <c r="G301" i="9"/>
  <c r="F213" i="9"/>
  <c r="F200" i="9"/>
  <c r="G212" i="9"/>
  <c r="G200" i="9"/>
  <c r="G325" i="9"/>
  <c r="G95" i="8"/>
  <c r="G74" i="8"/>
  <c r="G98" i="8"/>
  <c r="G326" i="9"/>
  <c r="G70" i="8"/>
  <c r="G113" i="8"/>
  <c r="G119" i="8"/>
  <c r="F278" i="9"/>
  <c r="F177" i="9"/>
  <c r="F182" i="9"/>
  <c r="G71" i="8"/>
  <c r="G75" i="8"/>
  <c r="G80" i="8"/>
  <c r="G72" i="8"/>
  <c r="G76" i="8"/>
  <c r="G73" i="8"/>
  <c r="G224" i="9"/>
  <c r="G311" i="9"/>
  <c r="G329" i="9"/>
  <c r="G332" i="9"/>
  <c r="G81" i="8"/>
  <c r="G78" i="8"/>
  <c r="G303" i="9"/>
  <c r="F173" i="9"/>
  <c r="F186" i="9"/>
  <c r="F201" i="9"/>
  <c r="F287" i="9"/>
  <c r="G305" i="9"/>
  <c r="G186" i="9"/>
  <c r="G177" i="9"/>
  <c r="F195" i="8"/>
  <c r="G87" i="8"/>
  <c r="F198" i="8"/>
  <c r="F204" i="8"/>
  <c r="G116" i="8"/>
  <c r="G122" i="8"/>
  <c r="G236" i="9"/>
  <c r="G287" i="9"/>
  <c r="F164" i="8"/>
  <c r="F180" i="9"/>
  <c r="F189" i="9"/>
  <c r="F202" i="9"/>
  <c r="G225" i="9"/>
  <c r="G228" i="9"/>
  <c r="G231" i="9"/>
  <c r="F272" i="9"/>
  <c r="F281" i="9"/>
  <c r="F290" i="9"/>
  <c r="F302" i="9"/>
  <c r="F307" i="9"/>
  <c r="G323" i="9"/>
  <c r="G327" i="9"/>
  <c r="G330" i="9"/>
  <c r="G334" i="9"/>
  <c r="G86" i="8"/>
  <c r="F165" i="8"/>
  <c r="F200" i="8"/>
  <c r="F209" i="8"/>
  <c r="F204" i="9"/>
  <c r="G222" i="9"/>
  <c r="G226" i="9"/>
  <c r="G229" i="9"/>
  <c r="G233" i="9"/>
  <c r="F274" i="9"/>
  <c r="F283" i="9"/>
  <c r="F292" i="9"/>
  <c r="G302" i="9"/>
  <c r="G324" i="9"/>
  <c r="G328" i="9"/>
  <c r="G335" i="9"/>
  <c r="G278" i="9"/>
  <c r="F194" i="8"/>
  <c r="F203" i="8"/>
  <c r="F213" i="8"/>
  <c r="F205" i="9"/>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04" i="9"/>
  <c r="F306" i="9"/>
  <c r="F308" i="9"/>
  <c r="F312" i="9"/>
  <c r="G314" i="9"/>
  <c r="F303" i="9"/>
  <c r="F305" i="9"/>
  <c r="G306" i="9"/>
  <c r="F310" i="9"/>
  <c r="F313" i="9"/>
  <c r="F315" i="9"/>
  <c r="F203" i="9"/>
  <c r="F206" i="9"/>
  <c r="F212" i="9"/>
  <c r="F207" i="9"/>
  <c r="F209" i="9"/>
  <c r="F214" i="9"/>
  <c r="F211" i="9"/>
  <c r="G213" i="9"/>
  <c r="G205" i="9"/>
  <c r="G207" i="9"/>
  <c r="G201" i="9"/>
  <c r="G202" i="9"/>
  <c r="G204" i="9"/>
  <c r="G210" i="9"/>
  <c r="G276" i="9"/>
  <c r="F280" i="9"/>
  <c r="G285" i="9"/>
  <c r="F289" i="9"/>
  <c r="F191" i="9"/>
  <c r="G175"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G176" i="9"/>
  <c r="G173" i="9"/>
  <c r="F234" i="9"/>
  <c r="F231" i="9"/>
  <c r="F229" i="9"/>
  <c r="F226" i="9"/>
  <c r="F223" i="9"/>
  <c r="F233" i="9"/>
  <c r="F235" i="9"/>
  <c r="G295" i="9"/>
  <c r="G292" i="9"/>
  <c r="G289" i="9"/>
  <c r="G286" i="9"/>
  <c r="G283" i="9"/>
  <c r="G280" i="9"/>
  <c r="G277" i="9"/>
  <c r="G274"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F174" i="9"/>
  <c r="F176" i="9"/>
  <c r="G178" i="9"/>
  <c r="G180" i="9"/>
  <c r="F183" i="9"/>
  <c r="F185" i="9"/>
  <c r="G187" i="9"/>
  <c r="G189" i="9"/>
  <c r="F192" i="9"/>
  <c r="G214" i="9"/>
  <c r="G211" i="9"/>
  <c r="G206" i="9"/>
  <c r="G203" i="9"/>
  <c r="G209" i="9"/>
  <c r="F225" i="9"/>
  <c r="F227" i="9"/>
  <c r="F236" i="9"/>
  <c r="G272" i="9"/>
  <c r="F275" i="9"/>
  <c r="F277" i="9"/>
  <c r="G279" i="9"/>
  <c r="G281" i="9"/>
  <c r="F284" i="9"/>
  <c r="F286" i="9"/>
  <c r="G288" i="9"/>
  <c r="G290" i="9"/>
  <c r="F293" i="9"/>
  <c r="G315" i="9"/>
  <c r="G312" i="9"/>
  <c r="G307" i="9"/>
  <c r="G304"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74" i="9"/>
  <c r="G181" i="9"/>
  <c r="G183" i="9"/>
  <c r="G190" i="9"/>
  <c r="G192" i="9"/>
  <c r="F193" i="9"/>
  <c r="F190" i="9"/>
  <c r="F187" i="9"/>
  <c r="F184" i="9"/>
  <c r="F181" i="9"/>
  <c r="F178" i="9"/>
  <c r="F175" i="9"/>
  <c r="F222" i="9"/>
  <c r="F224" i="9"/>
  <c r="F232" i="9"/>
  <c r="G273" i="9"/>
  <c r="G275" i="9"/>
  <c r="G282" i="9"/>
  <c r="G284" i="9"/>
  <c r="G291" i="9"/>
  <c r="G293" i="9"/>
  <c r="F294" i="9"/>
  <c r="F291" i="9"/>
  <c r="F288" i="9"/>
  <c r="F285" i="9"/>
  <c r="F282" i="9"/>
  <c r="F279" i="9"/>
  <c r="F276" i="9"/>
  <c r="F273" i="9"/>
  <c r="F323" i="9"/>
  <c r="F325" i="9"/>
  <c r="F333" i="9"/>
  <c r="F210" i="9"/>
  <c r="G232" i="9"/>
  <c r="F311" i="9"/>
  <c r="G333" i="9"/>
  <c r="F17" i="9"/>
  <c r="F23" i="9"/>
  <c r="F14" i="9"/>
  <c r="F16" i="9"/>
  <c r="F19" i="9"/>
  <c r="F22" i="9"/>
  <c r="F25" i="9"/>
  <c r="F26"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94" i="8"/>
  <c r="F97" i="8"/>
  <c r="F96" i="8"/>
  <c r="F99" i="8"/>
  <c r="F101" i="8"/>
  <c r="F104" i="8"/>
  <c r="F109" i="8"/>
  <c r="F95" i="8"/>
  <c r="F98" i="8"/>
  <c r="F103" i="8"/>
  <c r="F108" i="8"/>
  <c r="F102" i="8"/>
  <c r="F105" i="8"/>
  <c r="F72" i="8"/>
  <c r="F75" i="8"/>
  <c r="F71" i="8"/>
  <c r="F74" i="8"/>
  <c r="F73" i="8"/>
  <c r="F76" i="8"/>
  <c r="F78" i="8"/>
  <c r="F81" i="8"/>
  <c r="F87" i="8"/>
  <c r="F80" i="8"/>
  <c r="F86" i="8"/>
  <c r="F79" i="8"/>
  <c r="F54" i="8"/>
  <c r="F57" i="8"/>
  <c r="F59" i="8"/>
  <c r="F62" i="8"/>
  <c r="F60" i="8"/>
  <c r="F63" i="8"/>
  <c r="F55" i="8"/>
  <c r="F56" i="8"/>
  <c r="F61" i="8"/>
  <c r="F167" i="8" l="1"/>
  <c r="G77" i="8"/>
  <c r="G331" i="9"/>
  <c r="G167" i="8"/>
  <c r="G230" i="9"/>
  <c r="F127" i="8"/>
  <c r="F296" i="9"/>
  <c r="G153" i="8"/>
  <c r="G127" i="8"/>
  <c r="F309" i="9"/>
  <c r="F208" i="9"/>
  <c r="F195" i="9"/>
  <c r="F100" i="8"/>
  <c r="F331" i="9"/>
  <c r="G208" i="9"/>
  <c r="G100" i="8"/>
  <c r="F179" i="8"/>
  <c r="F208" i="8"/>
  <c r="G296" i="9"/>
  <c r="F230" i="9"/>
  <c r="G309" i="9"/>
  <c r="G195" i="9"/>
  <c r="F15" i="9"/>
  <c r="F153" i="8"/>
  <c r="F77" i="8"/>
  <c r="F58" i="8"/>
</calcChain>
</file>

<file path=xl/sharedStrings.xml><?xml version="1.0" encoding="utf-8"?>
<sst xmlns="http://schemas.openxmlformats.org/spreadsheetml/2006/main" count="1610" uniqueCount="1224">
  <si>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</si>
  <si>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</si>
  <si>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</si>
  <si>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</si>
  <si>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</si>
  <si>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</si>
  <si>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</si>
  <si>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</si>
  <si>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</si>
  <si>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</si>
  <si>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</si>
  <si>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</si>
  <si>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</si>
  <si>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</si>
  <si>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</si>
  <si>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</si>
  <si>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</si>
  <si>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</si>
  <si>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</si>
  <si>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</si>
  <si>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</si>
  <si>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</si>
  <si>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</si>
  <si>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</si>
  <si>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</si>
  <si>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</si>
  <si>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</si>
  <si>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</si>
  <si>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</si>
  <si>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</si>
  <si>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</si>
  <si>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</si>
  <si>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</si>
  <si>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</si>
  <si>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</si>
  <si>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</si>
  <si>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</si>
  <si>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</si>
  <si>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</si>
  <si>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</si>
  <si>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</si>
  <si>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</si>
  <si>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</si>
  <si>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</si>
  <si>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</si>
  <si>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</si>
  <si>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</si>
  <si>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</si>
  <si>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</si>
  <si>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</si>
  <si>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</si>
  <si>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</si>
  <si>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</si>
  <si>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</si>
  <si>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</si>
  <si>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</si>
  <si>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</si>
  <si>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</si>
  <si>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</si>
  <si>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</si>
  <si>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</si>
  <si>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</si>
  <si>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</si>
  <si>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</si>
  <si>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</si>
  <si>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</si>
  <si>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</si>
  <si>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</si>
  <si>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</si>
  <si>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</si>
  <si>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</si>
  <si>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</si>
  <si>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</si>
  <si>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</si>
  <si>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</si>
  <si>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</si>
  <si>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</si>
  <si>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</si>
  <si>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</si>
  <si>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</si>
  <si>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</si>
  <si>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</si>
  <si>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</si>
  <si>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</si>
  <si>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</si>
  <si>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</si>
  <si>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</si>
  <si>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</si>
  <si>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</si>
  <si>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</si>
  <si>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</si>
  <si>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</si>
  <si>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</si>
  <si>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</si>
  <si>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</si>
  <si>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</si>
  <si>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</si>
  <si>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</si>
  <si>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</si>
  <si>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</si>
  <si>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</si>
  <si>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</si>
  <si>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</si>
  <si>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</si>
  <si>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</si>
  <si>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</si>
  <si>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</si>
  <si>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</si>
  <si>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</si>
  <si>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</si>
  <si>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</si>
  <si>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</si>
  <si>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</si>
  <si>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</si>
  <si>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</si>
  <si>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</si>
  <si>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</si>
  <si>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</si>
  <si>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</si>
  <si>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</si>
  <si>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</si>
  <si>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</si>
  <si>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</si>
  <si>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</si>
  <si>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</si>
  <si>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</si>
  <si>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</si>
  <si>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</si>
  <si>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</si>
  <si>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</si>
  <si>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</si>
  <si>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</si>
  <si>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</si>
  <si>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</si>
  <si>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</si>
  <si>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</si>
  <si>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</si>
  <si>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</si>
  <si>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</si>
  <si>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</si>
  <si>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</si>
  <si>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</si>
  <si>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</si>
  <si>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</si>
  <si>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</si>
  <si>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</si>
  <si>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</si>
  <si>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</si>
  <si>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</si>
  <si>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</si>
  <si>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</si>
  <si>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</si>
  <si>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</si>
  <si>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</si>
  <si>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</si>
  <si>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</si>
  <si>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</si>
  <si>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</si>
  <si>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</si>
  <si>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</si>
  <si>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</si>
  <si>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</si>
  <si>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</si>
  <si>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</si>
  <si>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</si>
  <si>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</si>
  <si>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</si>
  <si>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</si>
  <si>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</si>
  <si>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</si>
  <si>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</si>
  <si>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</si>
  <si>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</si>
  <si>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</si>
  <si>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</si>
  <si>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</si>
  <si>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</si>
  <si>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</si>
  <si>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</si>
  <si>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</si>
  <si>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</si>
  <si>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</si>
  <si>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</si>
  <si>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</si>
  <si>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</si>
  <si>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</si>
  <si>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</si>
  <si>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</si>
  <si>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</si>
  <si>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</si>
  <si>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</si>
  <si>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</si>
  <si>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</si>
  <si>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</si>
  <si>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</si>
  <si>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</si>
  <si>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</si>
  <si>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</si>
  <si>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</si>
  <si>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</si>
  <si>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</si>
  <si>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</si>
  <si>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</si>
  <si>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</si>
  <si>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</si>
  <si>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</si>
  <si>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</si>
  <si>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</si>
  <si>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</si>
  <si>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</si>
  <si>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</si>
  <si>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</si>
  <si>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</si>
  <si>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</si>
  <si>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</si>
  <si>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</si>
  <si>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</si>
  <si>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</si>
  <si>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</si>
  <si>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</si>
  <si>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</si>
  <si>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</si>
  <si>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</si>
  <si>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</si>
  <si>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</si>
  <si>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</si>
  <si>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</si>
  <si>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</si>
  <si>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</si>
  <si>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</si>
  <si>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</si>
  <si>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</si>
  <si>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</si>
  <si>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</si>
  <si>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</si>
  <si>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</si>
  <si>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</si>
  <si>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</si>
  <si>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</si>
  <si>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</si>
  <si>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</si>
  <si>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</si>
  <si>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</si>
  <si>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</si>
  <si>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</si>
  <si>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</si>
  <si>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</si>
  <si>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</si>
  <si>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</si>
  <si>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</si>
  <si>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</si>
  <si>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</si>
  <si>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</si>
  <si>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</si>
  <si>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</si>
  <si>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</si>
  <si>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</si>
  <si>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</si>
  <si>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</si>
  <si>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</si>
  <si>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</si>
  <si>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</si>
  <si>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</si>
  <si>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</si>
  <si>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</si>
  <si>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</si>
  <si>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</si>
  <si>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</si>
  <si>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</si>
  <si>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</si>
  <si>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</si>
  <si>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</si>
  <si>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</si>
  <si>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</si>
  <si>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</si>
  <si>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</si>
  <si>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</si>
  <si>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</si>
  <si>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</si>
  <si>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</si>
  <si>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</si>
  <si>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</si>
  <si>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</si>
  <si>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</si>
  <si>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</si>
  <si>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</si>
  <si>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</si>
  <si>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</si>
  <si>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</si>
  <si>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</si>
  <si>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</si>
  <si>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</si>
  <si>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</si>
  <si>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</si>
  <si>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</si>
  <si>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</si>
  <si>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</si>
  <si>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</si>
  <si>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</si>
  <si>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</si>
  <si>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</si>
  <si>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</si>
  <si>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</si>
  <si>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</si>
  <si>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</si>
  <si>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</si>
  <si>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</si>
  <si>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</si>
  <si>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</si>
  <si>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</si>
  <si>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</si>
  <si>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</si>
  <si>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</si>
  <si>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</si>
  <si>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</si>
  <si>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</si>
  <si>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</si>
  <si>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</si>
  <si>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</si>
  <si>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</si>
  <si>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</si>
  <si>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</si>
  <si>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</si>
  <si>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</si>
  <si>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</si>
  <si>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</si>
  <si>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</si>
  <si>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</si>
  <si>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</si>
  <si>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</si>
  <si>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</si>
  <si>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</si>
  <si>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</si>
  <si>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</si>
  <si>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</si>
  <si>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</si>
  <si>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</si>
  <si>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</si>
  <si>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</si>
  <si>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</si>
  <si>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</si>
  <si>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</si>
  <si>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</si>
  <si>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</si>
  <si>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</si>
  <si>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</si>
  <si>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</si>
  <si>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</si>
  <si>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</si>
  <si>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</si>
  <si>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</si>
  <si>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</si>
  <si>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</si>
  <si>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</si>
  <si>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</si>
  <si>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</si>
  <si>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</si>
  <si>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</si>
  <si>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</si>
  <si>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</si>
  <si>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</si>
  <si>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</si>
  <si>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</si>
  <si>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</si>
  <si>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</si>
  <si>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</si>
  <si>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</si>
  <si>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</si>
  <si>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</si>
  <si>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</si>
  <si>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</si>
  <si>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</si>
  <si>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</si>
  <si>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</si>
  <si>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</si>
  <si>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</si>
  <si>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</si>
  <si>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</si>
  <si>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</si>
  <si>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</si>
  <si>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</si>
  <si>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</si>
  <si>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</si>
  <si>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</si>
  <si>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</si>
  <si>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</si>
  <si>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</si>
  <si>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</si>
  <si>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</si>
  <si>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</si>
  <si>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</si>
  <si>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</si>
  <si>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</si>
  <si>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</si>
  <si>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</si>
  <si>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</si>
  <si>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</si>
  <si>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</si>
  <si>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</si>
  <si>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</si>
  <si>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</si>
  <si>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</si>
  <si>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</si>
  <si>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</si>
  <si>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</si>
  <si>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</si>
  <si>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</si>
  <si>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</si>
  <si>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</si>
  <si>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</si>
  <si>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</si>
  <si>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</si>
  <si>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</si>
  <si>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</si>
  <si>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</si>
  <si>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</si>
  <si>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</si>
  <si>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</si>
  <si>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</si>
  <si>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</si>
  <si>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</si>
  <si>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</si>
  <si>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</si>
  <si>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</si>
  <si>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</si>
  <si>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</si>
  <si>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</si>
  <si>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</si>
  <si>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</si>
  <si>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</si>
  <si>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</si>
  <si>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</si>
  <si>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</si>
  <si>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</si>
  <si>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</si>
  <si>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</si>
  <si>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</si>
  <si>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</si>
  <si>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</si>
  <si>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</si>
  <si>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</si>
  <si>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</si>
  <si>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</si>
  <si>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</si>
  <si>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</si>
  <si>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</si>
  <si>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</si>
  <si>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</si>
  <si>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</si>
  <si>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</si>
  <si>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</si>
  <si>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</si>
  <si>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</si>
  <si>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</si>
  <si>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</si>
  <si>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</si>
  <si>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</si>
  <si>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</si>
  <si>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</si>
  <si>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</si>
  <si>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</si>
  <si>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</si>
  <si>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</si>
  <si>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</si>
  <si>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</si>
  <si>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</si>
  <si>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</si>
  <si>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</si>
  <si>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</si>
  <si>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</si>
  <si>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</si>
  <si>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</si>
  <si>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</si>
  <si>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</si>
  <si>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</si>
  <si>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</si>
  <si>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</si>
  <si>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</si>
  <si>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</si>
  <si>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</si>
  <si>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</si>
  <si>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</si>
  <si>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</si>
  <si>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</si>
  <si>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</si>
  <si>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</si>
  <si>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</si>
  <si>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</si>
  <si>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</si>
  <si>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</si>
  <si>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</si>
  <si>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</si>
  <si>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</si>
  <si>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</si>
  <si>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</si>
  <si>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</si>
  <si>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</si>
  <si>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</si>
  <si>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</si>
  <si>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</si>
  <si>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</si>
  <si>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</si>
  <si>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</si>
  <si>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</si>
  <si>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</si>
  <si>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</si>
  <si>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</si>
  <si>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</si>
  <si>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</si>
  <si>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</si>
  <si>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</si>
  <si>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</si>
  <si>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</si>
  <si>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</si>
  <si>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</si>
  <si>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</si>
  <si>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</si>
  <si>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</si>
  <si>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</si>
  <si>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</si>
  <si>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</si>
  <si>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</si>
  <si>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</si>
  <si>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</si>
  <si>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</si>
  <si>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</si>
  <si>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</si>
  <si>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</si>
  <si>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</si>
  <si>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</si>
  <si>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</si>
  <si>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</si>
  <si>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</si>
  <si>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</si>
  <si>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</si>
  <si>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</si>
  <si>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</si>
  <si>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</si>
  <si>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</si>
  <si>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</si>
  <si>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</si>
  <si>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</si>
  <si>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</si>
  <si>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</si>
  <si>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</si>
  <si>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</si>
  <si>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</si>
  <si>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</si>
  <si>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</si>
  <si>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</si>
  <si>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</si>
  <si>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</si>
  <si>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</si>
  <si>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</si>
  <si>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</si>
  <si>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</si>
  <si>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</si>
  <si>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</si>
  <si>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</si>
  <si>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</si>
  <si>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</si>
  <si>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</si>
  <si>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</si>
  <si>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</si>
  <si>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</si>
  <si>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</si>
  <si>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</si>
  <si>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</si>
  <si>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</si>
  <si>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</si>
  <si>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</si>
  <si>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</si>
  <si>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</si>
  <si>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</si>
  <si>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</si>
  <si>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</si>
  <si>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</si>
  <si>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</si>
  <si>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</si>
  <si>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</si>
  <si>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</si>
  <si>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</si>
  <si>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</si>
  <si>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</si>
  <si>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</si>
  <si>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</si>
  <si>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</si>
  <si>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</si>
  <si>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</si>
  <si>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</si>
  <si>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</si>
  <si>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</si>
  <si>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</si>
  <si>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</si>
  <si>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</si>
  <si>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</si>
  <si>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</si>
  <si>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</si>
  <si>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</si>
  <si>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</si>
  <si>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</si>
  <si>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</si>
  <si>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</si>
  <si>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</si>
  <si>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</si>
  <si>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</si>
  <si>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</si>
  <si>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</si>
  <si>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</si>
  <si>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</si>
  <si>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</si>
  <si>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</si>
  <si>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</si>
  <si>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</si>
  <si>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</si>
  <si>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</si>
  <si>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</si>
  <si>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</si>
  <si>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</si>
  <si>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</si>
  <si>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</si>
  <si>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</si>
  <si>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</si>
  <si>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</si>
  <si>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</si>
  <si>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</si>
  <si>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</si>
  <si>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</si>
  <si>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</si>
  <si>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</si>
  <si>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</si>
  <si>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</si>
  <si>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</si>
  <si>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</si>
  <si>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</si>
  <si>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</si>
  <si>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</si>
  <si>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</si>
  <si>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</si>
  <si>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</si>
  <si>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</si>
  <si>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</si>
  <si>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</si>
  <si>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</si>
  <si>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</si>
  <si>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</si>
  <si>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</si>
  <si>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</si>
  <si>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</si>
  <si>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</si>
  <si>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</si>
  <si>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</si>
  <si>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</si>
  <si>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</si>
  <si>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</si>
  <si>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</si>
  <si>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</si>
  <si>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</si>
  <si>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</si>
  <si>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</si>
  <si>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</si>
  <si>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</si>
  <si>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</si>
  <si>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</si>
  <si>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</si>
  <si>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</si>
  <si>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</si>
  <si>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</si>
  <si>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</si>
  <si>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</si>
  <si>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</si>
  <si>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</si>
  <si>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</si>
  <si>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</si>
  <si>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</si>
  <si>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</si>
  <si>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</si>
  <si>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</si>
  <si>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</si>
  <si>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</si>
  <si>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</si>
  <si>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</si>
  <si>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</si>
  <si>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</si>
  <si>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</si>
  <si>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</si>
  <si>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</si>
  <si>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</si>
  <si>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</si>
  <si>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</si>
  <si>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</si>
  <si>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</si>
  <si>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</si>
  <si>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</si>
  <si>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</si>
  <si>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</si>
  <si>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</si>
  <si>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</si>
  <si>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</si>
  <si>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</si>
  <si>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</si>
  <si>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</si>
  <si>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</si>
  <si>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</si>
  <si>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</si>
  <si>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</si>
  <si>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</si>
  <si>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</si>
  <si>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</si>
  <si>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</si>
  <si>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</si>
  <si>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</si>
  <si>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</si>
  <si>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</si>
  <si>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</si>
  <si>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</si>
  <si>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</si>
  <si>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</si>
  <si>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</si>
  <si>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</si>
  <si>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</si>
  <si>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</si>
  <si>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</si>
  <si>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</si>
  <si>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</si>
  <si>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</si>
  <si>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</si>
  <si>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</si>
  <si>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</si>
  <si>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</si>
  <si>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</si>
  <si>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</si>
  <si>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</si>
  <si>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</si>
  <si>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</si>
  <si>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</si>
  <si>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</si>
  <si>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</si>
  <si>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</si>
  <si>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</si>
  <si>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</si>
  <si>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</si>
  <si>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</si>
  <si>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</si>
  <si>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</si>
  <si>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</si>
  <si>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</si>
  <si>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</si>
  <si>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</si>
  <si>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</si>
  <si>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</si>
  <si>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</si>
  <si>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</si>
  <si>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</si>
  <si>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</si>
  <si>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</si>
  <si>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</si>
  <si>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</si>
  <si>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</si>
  <si>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</si>
  <si>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</si>
  <si>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</si>
  <si>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</si>
  <si>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</si>
  <si>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</si>
  <si>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</si>
  <si>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</si>
  <si>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</si>
  <si>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</si>
  <si>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</si>
  <si>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</si>
  <si>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</si>
  <si>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</si>
  <si>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</si>
  <si>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</si>
  <si>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</si>
  <si>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</si>
  <si>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</si>
  <si>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</si>
  <si>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</si>
  <si>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</si>
  <si>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</si>
  <si>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</si>
  <si>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</si>
  <si>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</si>
  <si>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</si>
  <si>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</si>
  <si>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</si>
  <si>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</si>
  <si>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</si>
  <si>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</si>
  <si>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</si>
  <si>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</si>
  <si>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</si>
  <si>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</si>
  <si>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</si>
  <si>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</si>
  <si>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</si>
  <si>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</si>
  <si>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</si>
  <si>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</si>
  <si>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</si>
  <si>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</si>
  <si>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</si>
  <si>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</si>
  <si>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</si>
  <si>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</si>
  <si>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</si>
  <si>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</si>
  <si>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</si>
  <si>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</si>
  <si>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</si>
  <si>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</si>
  <si>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</si>
  <si>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</si>
  <si>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</si>
  <si>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</si>
  <si>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</si>
  <si>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</si>
  <si>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</si>
  <si>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</si>
  <si>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</si>
  <si>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</si>
  <si>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</si>
  <si>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</si>
  <si>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</si>
  <si>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</si>
  <si>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</si>
  <si>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</si>
  <si>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</si>
  <si>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</si>
  <si>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</si>
  <si>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</si>
  <si>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</si>
  <si>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</si>
  <si>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</si>
  <si>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</si>
  <si>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</si>
  <si>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</si>
  <si>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</si>
  <si>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</si>
  <si>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</si>
  <si>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</si>
  <si>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</si>
  <si>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</si>
  <si>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</si>
  <si>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</si>
  <si>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</si>
  <si>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</si>
  <si>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</si>
  <si>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</si>
  <si>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</si>
  <si>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</si>
  <si>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</si>
  <si>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</si>
  <si>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</si>
  <si>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</si>
  <si>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</si>
  <si>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</si>
  <si>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</si>
  <si>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</si>
  <si>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</si>
  <si>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</si>
  <si>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</si>
  <si>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</si>
  <si>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</si>
  <si>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</si>
  <si>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</si>
  <si>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</si>
  <si>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</si>
  <si>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</si>
  <si>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</si>
  <si>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</si>
  <si>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</si>
  <si>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</si>
  <si>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</si>
  <si>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</si>
  <si>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</si>
  <si>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</si>
  <si>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</si>
  <si>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</si>
  <si>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</si>
  <si>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</si>
  <si>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</si>
  <si>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</si>
  <si>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</si>
  <si>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</si>
  <si>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</si>
  <si>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</si>
  <si>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</si>
  <si>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</si>
  <si>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</si>
  <si>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</si>
  <si>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</si>
  <si>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</si>
  <si>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</si>
  <si>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</si>
  <si>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</si>
  <si>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</si>
  <si>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</si>
  <si>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</si>
  <si>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</si>
  <si>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</si>
  <si>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</si>
  <si>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</si>
  <si>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</si>
  <si>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</si>
  <si>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</si>
  <si>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</si>
  <si>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</si>
  <si>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</si>
  <si>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</si>
  <si>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</si>
  <si>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</si>
  <si>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</si>
  <si>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</si>
  <si>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</si>
  <si>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</si>
  <si>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</si>
  <si>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</si>
  <si>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</si>
  <si>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</si>
  <si>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</si>
  <si>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</si>
  <si>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</si>
  <si>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</si>
  <si>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</si>
  <si>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</si>
  <si>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</si>
  <si>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</si>
  <si>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</si>
  <si>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</si>
  <si>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</si>
  <si>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</si>
  <si>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</si>
  <si>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</si>
  <si>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</si>
  <si>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</si>
  <si>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</si>
  <si>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</si>
  <si>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</si>
  <si>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</si>
  <si>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</si>
  <si>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</si>
  <si>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</si>
  <si>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</si>
  <si>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</si>
  <si>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</si>
  <si>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</si>
  <si>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</si>
  <si>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</si>
  <si>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</si>
  <si>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</si>
  <si>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</si>
  <si>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</si>
  <si>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</si>
  <si>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</si>
  <si>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</si>
  <si>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</si>
  <si>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</si>
  <si>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</si>
  <si>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</si>
  <si>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</si>
  <si>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</si>
  <si>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</si>
  <si>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</si>
  <si>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</si>
  <si>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</si>
  <si>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</si>
  <si>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</si>
  <si>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</si>
  <si>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</si>
  <si>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</si>
  <si>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</si>
  <si>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</si>
  <si>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</si>
  <si>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</si>
  <si>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</si>
  <si>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</si>
  <si>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</si>
  <si>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</si>
  <si>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</si>
  <si>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</si>
  <si>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</si>
  <si>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</si>
  <si>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</si>
  <si>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</si>
  <si>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</si>
  <si>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</si>
  <si>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</si>
  <si>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</si>
  <si>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</si>
  <si>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</si>
  <si>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</si>
  <si>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</si>
  <si>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</si>
  <si>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</si>
  <si>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</si>
  <si>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</si>
  <si>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</si>
  <si>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</si>
  <si>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</si>
  <si>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</si>
  <si>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</si>
  <si>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</si>
  <si>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</si>
  <si>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</si>
  <si>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</si>
  <si>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</si>
  <si>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</si>
  <si>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</si>
  <si>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</si>
  <si>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</si>
  <si>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</si>
  <si>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</si>
  <si>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</si>
  <si>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</si>
  <si>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</si>
  <si>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</si>
  <si>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</si>
  <si>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</si>
  <si>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</si>
  <si>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</si>
  <si>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</si>
  <si>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</si>
  <si>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</si>
  <si>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</si>
  <si>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</si>
  <si>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</si>
  <si>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</si>
  <si>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</si>
  <si>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</si>
  <si>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</si>
  <si>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</si>
  <si>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</si>
  <si>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</si>
  <si>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</si>
  <si>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</si>
  <si>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</si>
  <si>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</si>
  <si>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</si>
  <si>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</si>
  <si>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</si>
  <si>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</si>
  <si>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</si>
  <si>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</si>
  <si>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</si>
  <si>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</si>
  <si>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</si>
  <si>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</si>
  <si>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</si>
  <si>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</si>
  <si>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</si>
  <si>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</si>
  <si>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</si>
  <si>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</si>
  <si>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</si>
  <si>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</si>
  <si>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</si>
  <si>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</si>
  <si>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</si>
  <si>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</si>
  <si>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</si>
  <si>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</si>
  <si>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</si>
  <si>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</si>
  <si>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</si>
  <si>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</si>
  <si>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</si>
  <si>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</si>
  <si>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</si>
  <si>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</si>
  <si>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</si>
  <si>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</si>
  <si>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</si>
  <si>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</si>
  <si>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</si>
  <si>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</si>
  <si>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</si>
  <si>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</si>
  <si>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</si>
  <si>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</si>
  <si>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</si>
  <si>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</si>
  <si>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</si>
  <si>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</si>
  <si>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</si>
  <si>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</si>
  <si>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</si>
  <si>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</si>
  <si>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</si>
  <si>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</si>
  <si>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</si>
  <si>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</si>
  <si>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</si>
  <si>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</si>
  <si>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</si>
  <si>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</si>
  <si>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</si>
  <si>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</si>
  <si>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</si>
  <si>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</si>
  <si>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</si>
  <si>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</si>
  <si>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</si>
  <si>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</si>
  <si>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</si>
  <si>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</si>
  <si>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</si>
  <si>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</si>
  <si>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</si>
  <si>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</si>
  <si>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</si>
  <si>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</si>
  <si>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</si>
  <si>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</si>
  <si>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</si>
  <si>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</si>
  <si>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</si>
  <si>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</si>
  <si>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</si>
  <si>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</si>
  <si>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</si>
  <si>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</si>
  <si>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</si>
  <si>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</si>
  <si>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</si>
  <si>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</si>
  <si>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</si>
  <si>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</si>
  <si>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</si>
  <si>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</si>
  <si>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</si>
  <si>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</si>
  <si>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</si>
  <si>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</si>
  <si>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</si>
  <si>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</si>
  <si>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</si>
  <si>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</si>
  <si>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</si>
  <si>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</si>
  <si>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</si>
  <si>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</si>
  <si>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</si>
  <si>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</si>
  <si>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</si>
  <si>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</si>
  <si>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</si>
  <si>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</si>
  <si>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</si>
  <si>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</si>
  <si>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</si>
  <si>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</si>
  <si>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</si>
  <si>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</si>
  <si>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</si>
  <si>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</si>
  <si>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</si>
  <si>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</si>
  <si>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</si>
  <si>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</si>
  <si>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</si>
  <si>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</si>
  <si>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</si>
  <si>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</si>
  <si>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</si>
  <si>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</si>
  <si>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</si>
  <si>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</si>
  <si>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</si>
  <si>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</si>
  <si>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</si>
  <si>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</si>
  <si>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</si>
  <si>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</si>
  <si>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</si>
  <si>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</si>
  <si>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</si>
  <si>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</si>
  <si>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</si>
  <si>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 PfandbriefG</t>
  </si>
  <si>
    <t>Outstanding amount</t>
  </si>
  <si>
    <t>ISIN</t>
  </si>
  <si>
    <t>Link</t>
  </si>
  <si>
    <t>Bond list</t>
  </si>
  <si>
    <t>AT000B022124</t>
  </si>
  <si>
    <t>AT000B022132</t>
  </si>
  <si>
    <t>AT000B022207</t>
  </si>
  <si>
    <t>AT000B022496</t>
  </si>
  <si>
    <t>AT000B022546</t>
  </si>
  <si>
    <t>AT000B022595</t>
  </si>
  <si>
    <t>AT000B022702</t>
  </si>
  <si>
    <t>AT000B022736</t>
  </si>
  <si>
    <t>AT000B022744</t>
  </si>
  <si>
    <t>AT000B022751</t>
  </si>
  <si>
    <t>AT000B022819</t>
  </si>
  <si>
    <t>AT000B022850</t>
  </si>
  <si>
    <t>AT000B022868</t>
  </si>
  <si>
    <t>AT000B022876</t>
  </si>
  <si>
    <t>AT000B022934</t>
  </si>
  <si>
    <t>AT000B022942</t>
  </si>
  <si>
    <t>AT000B022959</t>
  </si>
  <si>
    <t>AT000B022967</t>
  </si>
  <si>
    <t>AT000B023015</t>
  </si>
  <si>
    <t>AT000B023023</t>
  </si>
  <si>
    <t>AT000B023064</t>
  </si>
  <si>
    <t>AT000B023114</t>
  </si>
  <si>
    <t>AT000B023130</t>
  </si>
  <si>
    <t>AT000B023148</t>
  </si>
  <si>
    <t>AT000B023155</t>
  </si>
  <si>
    <t>AT000B023197</t>
  </si>
  <si>
    <t>AT000B023205</t>
  </si>
  <si>
    <t>AT000B023213</t>
  </si>
  <si>
    <t>AT000B023221</t>
  </si>
  <si>
    <t>AT000B023239</t>
  </si>
  <si>
    <t>AT000B023247</t>
  </si>
  <si>
    <t>AT000B023254</t>
  </si>
  <si>
    <t>AT000B023262</t>
  </si>
  <si>
    <t>AT000B023296</t>
  </si>
  <si>
    <t>AT000B023312</t>
  </si>
  <si>
    <t>AT000B023338</t>
  </si>
  <si>
    <t>Cut-off Date: 31.12.2021</t>
  </si>
  <si>
    <t>Reporting Date: 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</si>
</sst>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43" fontId="0" fillId="0" borderId="0" xfId="0" applyNumberFormat="1"/>
    <xf numFmtId="1" fontId="0" fillId="0" borderId="0" xfId="0" applyNumberFormat="1"/>
    <xf numFmtId="43" fontId="0" fillId="0" borderId="0" xfId="104" applyFont="1"/>
    <xf numFmtId="0" fontId="38" fillId="0" borderId="22" xfId="105" applyFont="1" applyBorder="1" applyAlignment="1">
      <alignment wrapText="1"/>
    </xf>
    <xf numFmtId="10" fontId="0" fillId="0" borderId="0" xfId="1" applyNumberFormat="1" applyFont="1" applyFill="1" applyBorder="1" applyAlignment="1">
      <alignment horizontal="center" vertical="center" wrapText="1"/>
    </xf>
    <xf numFmtId="4" fontId="0" fillId="0" borderId="0" xfId="0" applyNumberFormat="1"/>
    <xf numFmtId="0" fontId="12" fillId="0" borderId="0" xfId="0" applyFont="1" applyFill="1" applyBorder="1"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4" fontId="2"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5A98F009-0E7E-4A01-B529-A2A4EA01D0CA}"/>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43" t="s">
        <v>1223</v>
      </c>
      <c r="G9" s="7"/>
      <c r="H9" s="7"/>
      <c r="I9" s="7"/>
      <c r="J9" s="8"/>
    </row>
    <row r="10" spans="2:10" ht="21" x14ac:dyDescent="0.25">
      <c r="B10" s="6"/>
      <c r="C10" s="7"/>
      <c r="D10" s="7"/>
      <c r="E10" s="7"/>
      <c r="F10" s="143" t="s">
        <v>1222</v>
      </c>
      <c r="G10" s="7"/>
      <c r="H10" s="7"/>
      <c r="I10" s="7"/>
      <c r="J10" s="8"/>
    </row>
    <row r="11" spans="2:10" ht="21.75" thickBot="1" x14ac:dyDescent="0.3">
      <c r="B11" s="6"/>
      <c r="C11" s="7"/>
      <c r="D11" s="7"/>
      <c r="E11" s="7"/>
      <c r="F11" s="13"/>
      <c r="G11" s="7"/>
      <c r="H11" s="7"/>
      <c r="I11" s="7"/>
      <c r="J11" s="8"/>
    </row>
    <row r="12" spans="2:10" ht="36" customHeight="1" thickBot="1" x14ac:dyDescent="0.3">
      <c r="B12" s="152" t="s">
        <v>1181</v>
      </c>
      <c r="C12" s="153"/>
      <c r="D12" s="153"/>
      <c r="E12" s="153"/>
      <c r="F12" s="153"/>
      <c r="G12" s="153"/>
      <c r="H12" s="153"/>
      <c r="I12" s="153"/>
      <c r="J12" s="154"/>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50" t="s">
        <v>1145</v>
      </c>
      <c r="E24" s="151" t="s">
        <v>14</v>
      </c>
      <c r="F24" s="151"/>
      <c r="G24" s="151"/>
      <c r="H24" s="151"/>
      <c r="I24" s="7"/>
      <c r="J24" s="8"/>
    </row>
    <row r="25" spans="2:10" x14ac:dyDescent="0.25">
      <c r="B25" s="6"/>
      <c r="C25" s="7"/>
      <c r="D25" s="93"/>
      <c r="E25" s="94"/>
      <c r="F25" s="94"/>
      <c r="G25" s="94"/>
      <c r="H25" s="93"/>
      <c r="I25" s="7"/>
      <c r="J25" s="8"/>
    </row>
    <row r="26" spans="2:10" x14ac:dyDescent="0.25">
      <c r="B26" s="6"/>
      <c r="C26" s="7"/>
      <c r="D26" s="150" t="s">
        <v>1144</v>
      </c>
      <c r="E26" s="151"/>
      <c r="F26" s="151"/>
      <c r="G26" s="151"/>
      <c r="H26" s="151"/>
      <c r="I26" s="7"/>
      <c r="J26" s="8"/>
    </row>
    <row r="27" spans="2:10" x14ac:dyDescent="0.25">
      <c r="B27" s="6"/>
      <c r="C27" s="7"/>
      <c r="D27" s="95"/>
      <c r="E27" s="95"/>
      <c r="F27" s="95"/>
      <c r="G27" s="95"/>
      <c r="H27" s="95"/>
      <c r="I27" s="7"/>
      <c r="J27" s="8"/>
    </row>
    <row r="28" spans="2:10" x14ac:dyDescent="0.25">
      <c r="B28" s="6"/>
      <c r="C28" s="7"/>
      <c r="D28" s="150" t="s">
        <v>1143</v>
      </c>
      <c r="E28" s="151" t="s">
        <v>14</v>
      </c>
      <c r="F28" s="151"/>
      <c r="G28" s="151"/>
      <c r="H28" s="151"/>
      <c r="I28" s="7"/>
      <c r="J28" s="8"/>
    </row>
    <row r="29" spans="2:10" x14ac:dyDescent="0.25">
      <c r="B29" s="6"/>
      <c r="C29" s="7"/>
      <c r="D29" s="94"/>
      <c r="E29" s="94"/>
      <c r="F29" s="94"/>
      <c r="G29" s="94"/>
      <c r="H29" s="94"/>
      <c r="I29" s="7"/>
      <c r="J29" s="8"/>
    </row>
    <row r="30" spans="2:10" x14ac:dyDescent="0.25">
      <c r="B30" s="6"/>
      <c r="C30" s="7"/>
      <c r="D30" s="150" t="s">
        <v>1142</v>
      </c>
      <c r="E30" s="151" t="s">
        <v>14</v>
      </c>
      <c r="F30" s="151"/>
      <c r="G30" s="151"/>
      <c r="H30" s="151"/>
      <c r="I30" s="7"/>
      <c r="J30" s="8"/>
    </row>
    <row r="31" spans="2:10" x14ac:dyDescent="0.25">
      <c r="B31" s="6"/>
      <c r="C31" s="7"/>
      <c r="D31" s="93"/>
      <c r="E31" s="93"/>
      <c r="F31" s="93"/>
      <c r="G31" s="93"/>
      <c r="H31" s="93"/>
      <c r="I31" s="7"/>
      <c r="J31" s="8"/>
    </row>
    <row r="32" spans="2:10" x14ac:dyDescent="0.25">
      <c r="B32" s="6"/>
      <c r="C32" s="7"/>
      <c r="D32" s="150" t="s">
        <v>1185</v>
      </c>
      <c r="E32" s="151" t="s">
        <v>14</v>
      </c>
      <c r="F32" s="151"/>
      <c r="G32" s="151"/>
      <c r="H32" s="151"/>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75B1EA8F-D3E1-4341-892A-E8F4FC4F4DBD}"/>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90" zoomScaleNormal="90" workbookViewId="0"/>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44">
        <v>44561</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0">
        <v>439.83154711999998</v>
      </c>
      <c r="F38" s="34"/>
      <c r="H38" s="20"/>
      <c r="L38" s="20"/>
      <c r="M38" s="20"/>
    </row>
    <row r="39" spans="1:13" x14ac:dyDescent="0.25">
      <c r="A39" s="21" t="s">
        <v>57</v>
      </c>
      <c r="B39" s="30" t="s">
        <v>58</v>
      </c>
      <c r="C39" s="130">
        <v>273.43849999999998</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29">
        <v>60.852091830521303</v>
      </c>
      <c r="F45" s="89">
        <v>0</v>
      </c>
      <c r="G45" s="129"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0">
        <v>421.83154711999998</v>
      </c>
      <c r="E53" s="33"/>
      <c r="F53" s="34">
        <f>IF($C$58=0,"",IF(C53="[for completion]","",C53/$C$58))</f>
        <v>0.95907524115115594</v>
      </c>
      <c r="G53" s="34"/>
      <c r="H53" s="20"/>
      <c r="L53" s="20"/>
      <c r="M53" s="20"/>
    </row>
    <row r="54" spans="1:13" x14ac:dyDescent="0.25">
      <c r="A54" s="21" t="s">
        <v>82</v>
      </c>
      <c r="B54" s="30" t="s">
        <v>83</v>
      </c>
      <c r="C54" s="130">
        <v>0</v>
      </c>
      <c r="E54" s="33"/>
      <c r="F54" s="34">
        <f>IF($C$58=0,"",IF(C54="[for completion]","",C54/$C$58))</f>
        <v>0</v>
      </c>
      <c r="G54" s="34"/>
      <c r="H54" s="20"/>
      <c r="L54" s="20"/>
      <c r="M54" s="20"/>
    </row>
    <row r="55" spans="1:13" x14ac:dyDescent="0.25">
      <c r="A55" s="21" t="s">
        <v>84</v>
      </c>
      <c r="B55" s="30" t="s">
        <v>85</v>
      </c>
      <c r="C55" s="130">
        <v>0</v>
      </c>
      <c r="E55" s="33"/>
      <c r="F55" s="34">
        <f>IF($C$58=0,"",IF(C55="[for completion]","",C55/$C$58))</f>
        <v>0</v>
      </c>
      <c r="G55" s="34"/>
      <c r="H55" s="20"/>
      <c r="L55" s="20"/>
      <c r="M55" s="20"/>
    </row>
    <row r="56" spans="1:13" x14ac:dyDescent="0.25">
      <c r="A56" s="21" t="s">
        <v>86</v>
      </c>
      <c r="B56" s="30" t="s">
        <v>87</v>
      </c>
      <c r="C56" s="130">
        <v>18</v>
      </c>
      <c r="E56" s="33"/>
      <c r="F56" s="34">
        <f>IF($C$58=0,"",IF(C56="[for completion]","",C56/$C$58))</f>
        <v>4.0924758848844077E-2</v>
      </c>
      <c r="G56" s="34"/>
      <c r="H56" s="20"/>
      <c r="L56" s="20"/>
      <c r="M56" s="20"/>
    </row>
    <row r="57" spans="1:13" x14ac:dyDescent="0.25">
      <c r="A57" s="21" t="s">
        <v>88</v>
      </c>
      <c r="B57" s="21" t="s">
        <v>89</v>
      </c>
      <c r="C57" s="130">
        <v>0</v>
      </c>
      <c r="E57" s="33"/>
      <c r="F57" s="34">
        <f>IF($C$58=0,"",IF(C57="[for completion]","",C57/$C$58))</f>
        <v>0</v>
      </c>
      <c r="G57" s="34"/>
      <c r="H57" s="20"/>
      <c r="L57" s="20"/>
      <c r="M57" s="20"/>
    </row>
    <row r="58" spans="1:13" x14ac:dyDescent="0.25">
      <c r="A58" s="21" t="s">
        <v>90</v>
      </c>
      <c r="B58" s="35" t="s">
        <v>91</v>
      </c>
      <c r="C58" s="130">
        <f>SUM(C53:C57)</f>
        <v>439.83154711999998</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ht="25.5"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45">
        <v>9.1696804371152787</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0">
        <v>20.918803109999999</v>
      </c>
      <c r="D70" s="21" t="s">
        <v>960</v>
      </c>
      <c r="E70" s="18"/>
      <c r="F70" s="34">
        <f>IF($C$77=0,"",IF(C70="[for completion]","",C70/$C$77))</f>
        <v>4.7560942926844416E-2</v>
      </c>
      <c r="G70" s="34" t="str">
        <f>IF($D$77=0,"",IF(D70="[Mark as ND1 if not relevant]","",D70/$D$77))</f>
        <v/>
      </c>
      <c r="H70" s="20"/>
      <c r="L70" s="20"/>
      <c r="M70" s="20"/>
    </row>
    <row r="71" spans="1:13" x14ac:dyDescent="0.25">
      <c r="A71" s="21" t="s">
        <v>107</v>
      </c>
      <c r="B71" s="18" t="s">
        <v>108</v>
      </c>
      <c r="C71" s="130">
        <v>3.7653870600000001</v>
      </c>
      <c r="D71" s="90" t="s">
        <v>960</v>
      </c>
      <c r="E71" s="18"/>
      <c r="F71" s="34">
        <f t="shared" ref="F71:F76" si="1">IF($C$77=0,"",IF(C71="[for completion]","",C71/$C$77))</f>
        <v>8.560975411280999E-3</v>
      </c>
      <c r="G71" s="34" t="str">
        <f t="shared" ref="G71:G76" si="2">IF($D$77=0,"",IF(D71="[Mark as ND1 if not relevant]","",D71/$D$77))</f>
        <v/>
      </c>
      <c r="H71" s="20"/>
      <c r="L71" s="20"/>
      <c r="M71" s="20"/>
    </row>
    <row r="72" spans="1:13" x14ac:dyDescent="0.25">
      <c r="A72" s="21" t="s">
        <v>109</v>
      </c>
      <c r="B72" s="18" t="s">
        <v>110</v>
      </c>
      <c r="C72" s="130">
        <v>4.97808473</v>
      </c>
      <c r="D72" s="90" t="s">
        <v>960</v>
      </c>
      <c r="E72" s="18"/>
      <c r="F72" s="34">
        <f t="shared" si="1"/>
        <v>1.1318162061353504E-2</v>
      </c>
      <c r="G72" s="34" t="str">
        <f t="shared" si="2"/>
        <v/>
      </c>
      <c r="H72" s="20"/>
      <c r="L72" s="20"/>
      <c r="M72" s="20"/>
    </row>
    <row r="73" spans="1:13" x14ac:dyDescent="0.25">
      <c r="A73" s="21" t="s">
        <v>111</v>
      </c>
      <c r="B73" s="18" t="s">
        <v>112</v>
      </c>
      <c r="C73" s="130">
        <v>8.8022546699999999</v>
      </c>
      <c r="D73" s="90" t="s">
        <v>960</v>
      </c>
      <c r="E73" s="18"/>
      <c r="F73" s="34">
        <f t="shared" si="1"/>
        <v>2.0012786094214533E-2</v>
      </c>
      <c r="G73" s="34" t="str">
        <f t="shared" si="2"/>
        <v/>
      </c>
      <c r="H73" s="20"/>
      <c r="L73" s="20"/>
      <c r="M73" s="20"/>
    </row>
    <row r="74" spans="1:13" x14ac:dyDescent="0.25">
      <c r="A74" s="21" t="s">
        <v>113</v>
      </c>
      <c r="B74" s="18" t="s">
        <v>114</v>
      </c>
      <c r="C74" s="130">
        <v>6.8060346999999997</v>
      </c>
      <c r="D74" s="90" t="s">
        <v>960</v>
      </c>
      <c r="E74" s="18"/>
      <c r="F74" s="34">
        <f t="shared" si="1"/>
        <v>1.547418493413138E-2</v>
      </c>
      <c r="G74" s="34" t="str">
        <f t="shared" si="2"/>
        <v/>
      </c>
      <c r="H74" s="20"/>
      <c r="L74" s="20"/>
      <c r="M74" s="20"/>
    </row>
    <row r="75" spans="1:13" x14ac:dyDescent="0.25">
      <c r="A75" s="21" t="s">
        <v>115</v>
      </c>
      <c r="B75" s="18" t="s">
        <v>116</v>
      </c>
      <c r="C75" s="130">
        <v>71.326885480000001</v>
      </c>
      <c r="D75" s="90" t="s">
        <v>960</v>
      </c>
      <c r="E75" s="18"/>
      <c r="F75" s="34">
        <f t="shared" si="1"/>
        <v>0.16216864376156212</v>
      </c>
      <c r="G75" s="34" t="str">
        <f t="shared" si="2"/>
        <v/>
      </c>
      <c r="H75" s="20"/>
      <c r="L75" s="20"/>
      <c r="M75" s="20"/>
    </row>
    <row r="76" spans="1:13" x14ac:dyDescent="0.25">
      <c r="A76" s="21" t="s">
        <v>117</v>
      </c>
      <c r="B76" s="18" t="s">
        <v>118</v>
      </c>
      <c r="C76" s="130">
        <v>323.23409736999997</v>
      </c>
      <c r="D76" s="90" t="s">
        <v>960</v>
      </c>
      <c r="E76" s="18"/>
      <c r="F76" s="34">
        <f t="shared" si="1"/>
        <v>0.73490430481061297</v>
      </c>
      <c r="G76" s="34" t="str">
        <f t="shared" si="2"/>
        <v/>
      </c>
      <c r="H76" s="20"/>
      <c r="L76" s="20"/>
      <c r="M76" s="20"/>
    </row>
    <row r="77" spans="1:13" x14ac:dyDescent="0.25">
      <c r="A77" s="21" t="s">
        <v>119</v>
      </c>
      <c r="B77" s="40" t="s">
        <v>91</v>
      </c>
      <c r="C77" s="130">
        <f>SUM(C70:C76)</f>
        <v>439.83154711999998</v>
      </c>
      <c r="D77" s="33">
        <f>SUM(D70:D76)</f>
        <v>0</v>
      </c>
      <c r="E77" s="30"/>
      <c r="F77" s="111">
        <f>SUM(F70:F76)</f>
        <v>1</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45">
        <v>7.012759769852333</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0">
        <v>18</v>
      </c>
      <c r="D93" s="90" t="s">
        <v>960</v>
      </c>
      <c r="E93" s="18"/>
      <c r="F93" s="34">
        <f>IF($C$100=0,"",IF(C93="[for completion]","",C93/$C$100))</f>
        <v>6.5828330684962078E-2</v>
      </c>
      <c r="G93" s="34" t="str">
        <f>IF($D$100=0,"",IF(D93="[Mark as ND1 if not relevant]","",D93/$D$100))</f>
        <v/>
      </c>
      <c r="H93" s="20"/>
      <c r="L93" s="20"/>
      <c r="M93" s="20"/>
    </row>
    <row r="94" spans="1:13" x14ac:dyDescent="0.25">
      <c r="A94" s="21" t="s">
        <v>141</v>
      </c>
      <c r="B94" s="18" t="s">
        <v>108</v>
      </c>
      <c r="C94" s="130">
        <v>10</v>
      </c>
      <c r="D94" s="90" t="s">
        <v>960</v>
      </c>
      <c r="E94" s="18"/>
      <c r="F94" s="34">
        <f t="shared" ref="F94:F110" si="5">IF($C$100=0,"",IF(C94="[for completion]","",C94/$C$100))</f>
        <v>3.657129482497893E-2</v>
      </c>
      <c r="G94" s="34" t="str">
        <f t="shared" ref="G94:G99" si="6">IF($D$100=0,"",IF(D94="[Mark as ND1 if not relevant]","",D94/$D$100))</f>
        <v/>
      </c>
      <c r="H94" s="20"/>
      <c r="L94" s="20"/>
      <c r="M94" s="20"/>
    </row>
    <row r="95" spans="1:13" x14ac:dyDescent="0.25">
      <c r="A95" s="21" t="s">
        <v>142</v>
      </c>
      <c r="B95" s="18" t="s">
        <v>110</v>
      </c>
      <c r="C95" s="130">
        <v>1.8335999999999999</v>
      </c>
      <c r="D95" s="90" t="s">
        <v>960</v>
      </c>
      <c r="E95" s="18"/>
      <c r="F95" s="34">
        <f t="shared" si="5"/>
        <v>6.7057126191081362E-3</v>
      </c>
      <c r="G95" s="34" t="str">
        <f t="shared" si="6"/>
        <v/>
      </c>
      <c r="H95" s="20"/>
      <c r="L95" s="20"/>
      <c r="M95" s="20"/>
    </row>
    <row r="96" spans="1:13" x14ac:dyDescent="0.25">
      <c r="A96" s="21" t="s">
        <v>143</v>
      </c>
      <c r="B96" s="18" t="s">
        <v>112</v>
      </c>
      <c r="C96" s="130">
        <v>12.8126</v>
      </c>
      <c r="D96" s="90" t="s">
        <v>960</v>
      </c>
      <c r="E96" s="18"/>
      <c r="F96" s="34">
        <f t="shared" si="5"/>
        <v>4.6857337207452499E-2</v>
      </c>
      <c r="G96" s="34" t="str">
        <f t="shared" si="6"/>
        <v/>
      </c>
      <c r="H96" s="20"/>
      <c r="L96" s="20"/>
      <c r="M96" s="20"/>
    </row>
    <row r="97" spans="1:14" x14ac:dyDescent="0.25">
      <c r="A97" s="21" t="s">
        <v>144</v>
      </c>
      <c r="B97" s="18" t="s">
        <v>114</v>
      </c>
      <c r="C97" s="130">
        <v>28.292300000000001</v>
      </c>
      <c r="D97" s="90" t="s">
        <v>960</v>
      </c>
      <c r="E97" s="18"/>
      <c r="F97" s="34">
        <f t="shared" si="5"/>
        <v>0.10346860445767514</v>
      </c>
      <c r="G97" s="34" t="str">
        <f t="shared" si="6"/>
        <v/>
      </c>
      <c r="H97" s="20"/>
      <c r="L97" s="20"/>
      <c r="M97" s="20"/>
    </row>
    <row r="98" spans="1:14" x14ac:dyDescent="0.25">
      <c r="A98" s="21" t="s">
        <v>145</v>
      </c>
      <c r="B98" s="18" t="s">
        <v>116</v>
      </c>
      <c r="C98" s="130">
        <v>80</v>
      </c>
      <c r="D98" s="90" t="s">
        <v>960</v>
      </c>
      <c r="E98" s="18"/>
      <c r="F98" s="34">
        <f t="shared" si="5"/>
        <v>0.29257035859983144</v>
      </c>
      <c r="G98" s="34" t="str">
        <f t="shared" si="6"/>
        <v/>
      </c>
      <c r="H98" s="20"/>
      <c r="L98" s="20"/>
      <c r="M98" s="20"/>
    </row>
    <row r="99" spans="1:14" x14ac:dyDescent="0.25">
      <c r="A99" s="21" t="s">
        <v>146</v>
      </c>
      <c r="B99" s="18" t="s">
        <v>118</v>
      </c>
      <c r="C99" s="130">
        <v>122.5</v>
      </c>
      <c r="D99" s="90" t="s">
        <v>960</v>
      </c>
      <c r="E99" s="18"/>
      <c r="F99" s="34">
        <f t="shared" si="5"/>
        <v>0.44799836160599188</v>
      </c>
      <c r="G99" s="34" t="str">
        <f t="shared" si="6"/>
        <v/>
      </c>
      <c r="H99" s="20"/>
      <c r="L99" s="20"/>
      <c r="M99" s="20"/>
    </row>
    <row r="100" spans="1:14" x14ac:dyDescent="0.25">
      <c r="A100" s="21" t="s">
        <v>147</v>
      </c>
      <c r="B100" s="40" t="s">
        <v>91</v>
      </c>
      <c r="C100" s="130">
        <f>SUM(C93:C99)</f>
        <v>273.43849999999998</v>
      </c>
      <c r="D100" s="33">
        <f>SUM(D93:D99)</f>
        <v>0</v>
      </c>
      <c r="E100" s="30"/>
      <c r="F100" s="111">
        <f>SUM(F93:F99)</f>
        <v>1.0000000000000002</v>
      </c>
      <c r="G100" s="111">
        <f>SUM(G93:G99)</f>
        <v>0</v>
      </c>
      <c r="H100" s="20"/>
      <c r="L100" s="20"/>
      <c r="M100" s="20"/>
    </row>
    <row r="101" spans="1:14" hidden="1" outlineLevel="1" x14ac:dyDescent="0.25">
      <c r="A101" s="21" t="s">
        <v>148</v>
      </c>
      <c r="B101" s="41" t="s">
        <v>121</v>
      </c>
      <c r="C101" s="33"/>
      <c r="D101" s="33"/>
      <c r="E101" s="30"/>
      <c r="F101" s="34">
        <f t="shared" si="5"/>
        <v>0</v>
      </c>
      <c r="G101" s="34" t="str">
        <f t="shared" ref="G101:G110" si="7">IF($D$100=0,"",IF(D101="[for completion]","",D101/$D$100))</f>
        <v/>
      </c>
      <c r="H101" s="20"/>
      <c r="L101" s="20"/>
      <c r="M101" s="20"/>
    </row>
    <row r="102" spans="1:14" hidden="1" outlineLevel="1" x14ac:dyDescent="0.25">
      <c r="A102" s="21" t="s">
        <v>149</v>
      </c>
      <c r="B102" s="41" t="s">
        <v>123</v>
      </c>
      <c r="C102" s="33"/>
      <c r="D102" s="33"/>
      <c r="E102" s="30"/>
      <c r="F102" s="34">
        <f t="shared" si="5"/>
        <v>0</v>
      </c>
      <c r="G102" s="34" t="str">
        <f t="shared" si="7"/>
        <v/>
      </c>
      <c r="H102" s="20"/>
      <c r="L102" s="20"/>
      <c r="M102" s="20"/>
    </row>
    <row r="103" spans="1:14" hidden="1" outlineLevel="1" x14ac:dyDescent="0.25">
      <c r="A103" s="21" t="s">
        <v>150</v>
      </c>
      <c r="B103" s="41" t="s">
        <v>125</v>
      </c>
      <c r="C103" s="33"/>
      <c r="D103" s="33"/>
      <c r="E103" s="30"/>
      <c r="F103" s="34">
        <f t="shared" si="5"/>
        <v>0</v>
      </c>
      <c r="G103" s="34" t="str">
        <f t="shared" si="7"/>
        <v/>
      </c>
      <c r="H103" s="20"/>
      <c r="L103" s="20"/>
      <c r="M103" s="20"/>
    </row>
    <row r="104" spans="1:14" hidden="1" outlineLevel="1" x14ac:dyDescent="0.25">
      <c r="A104" s="21" t="s">
        <v>151</v>
      </c>
      <c r="B104" s="41" t="s">
        <v>127</v>
      </c>
      <c r="C104" s="33"/>
      <c r="D104" s="33"/>
      <c r="E104" s="30"/>
      <c r="F104" s="34">
        <f t="shared" si="5"/>
        <v>0</v>
      </c>
      <c r="G104" s="34" t="str">
        <f t="shared" si="7"/>
        <v/>
      </c>
      <c r="H104" s="20"/>
      <c r="L104" s="20"/>
      <c r="M104" s="20"/>
    </row>
    <row r="105" spans="1:14" hidden="1" outlineLevel="1" x14ac:dyDescent="0.25">
      <c r="A105" s="21" t="s">
        <v>152</v>
      </c>
      <c r="B105" s="41" t="s">
        <v>129</v>
      </c>
      <c r="C105" s="33"/>
      <c r="D105" s="33"/>
      <c r="E105" s="30"/>
      <c r="F105" s="34">
        <f t="shared" si="5"/>
        <v>0</v>
      </c>
      <c r="G105" s="34" t="str">
        <f t="shared" si="7"/>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5"/>
        <v>0</v>
      </c>
      <c r="G108" s="34" t="str">
        <f t="shared" si="7"/>
        <v/>
      </c>
      <c r="H108" s="20"/>
      <c r="L108" s="20"/>
      <c r="M108" s="20"/>
    </row>
    <row r="109" spans="1:14" hidden="1" outlineLevel="1" x14ac:dyDescent="0.25">
      <c r="A109" s="21" t="s">
        <v>156</v>
      </c>
      <c r="B109" s="41"/>
      <c r="C109" s="33"/>
      <c r="D109" s="33"/>
      <c r="E109" s="30"/>
      <c r="F109" s="34">
        <f t="shared" si="5"/>
        <v>0</v>
      </c>
      <c r="G109" s="34" t="str">
        <f t="shared" si="7"/>
        <v/>
      </c>
      <c r="H109" s="20"/>
      <c r="L109" s="20"/>
      <c r="M109" s="20"/>
    </row>
    <row r="110" spans="1:14" hidden="1" outlineLevel="1" x14ac:dyDescent="0.25">
      <c r="A110" s="21" t="s">
        <v>157</v>
      </c>
      <c r="B110" s="41"/>
      <c r="C110" s="33"/>
      <c r="D110" s="33"/>
      <c r="E110" s="30"/>
      <c r="F110" s="34">
        <f t="shared" si="5"/>
        <v>0</v>
      </c>
      <c r="G110" s="34" t="str">
        <f t="shared" si="7"/>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0">
        <v>439.83154711999998</v>
      </c>
      <c r="D112" s="130">
        <v>439.83154711999998</v>
      </c>
      <c r="E112" s="34"/>
      <c r="F112" s="34">
        <f t="shared" ref="F112:F125" si="8">IF($C$127=0,"",IF(C112="[for completion]","",C112/$C$127))</f>
        <v>1</v>
      </c>
      <c r="G112" s="34">
        <f t="shared" ref="G112:G125" si="9">IF($D$127=0,"",IF(D112="[for completion]","",D112/$D$127))</f>
        <v>1</v>
      </c>
      <c r="H112" s="20"/>
      <c r="I112" s="21"/>
      <c r="J112" s="21"/>
      <c r="K112" s="21"/>
      <c r="L112" s="20"/>
      <c r="M112" s="20"/>
      <c r="N112" s="20"/>
    </row>
    <row r="113" spans="1:14" s="42" customFormat="1" x14ac:dyDescent="0.25">
      <c r="A113" s="21" t="s">
        <v>165</v>
      </c>
      <c r="B113" s="30" t="s">
        <v>166</v>
      </c>
      <c r="C113" s="130">
        <v>0</v>
      </c>
      <c r="D113" s="130">
        <v>0</v>
      </c>
      <c r="E113" s="34"/>
      <c r="F113" s="34">
        <f t="shared" si="8"/>
        <v>0</v>
      </c>
      <c r="G113" s="34">
        <f t="shared" si="9"/>
        <v>0</v>
      </c>
      <c r="H113" s="20"/>
      <c r="I113" s="21"/>
      <c r="J113" s="21"/>
      <c r="K113" s="21"/>
      <c r="L113" s="20"/>
      <c r="M113" s="20"/>
      <c r="N113" s="20"/>
    </row>
    <row r="114" spans="1:14" s="42" customFormat="1" x14ac:dyDescent="0.25">
      <c r="A114" s="21" t="s">
        <v>167</v>
      </c>
      <c r="B114" s="30" t="s">
        <v>168</v>
      </c>
      <c r="C114" s="130">
        <v>0</v>
      </c>
      <c r="D114" s="130">
        <v>0</v>
      </c>
      <c r="E114" s="34"/>
      <c r="F114" s="34">
        <f t="shared" si="8"/>
        <v>0</v>
      </c>
      <c r="G114" s="34">
        <f t="shared" si="9"/>
        <v>0</v>
      </c>
      <c r="H114" s="20"/>
      <c r="I114" s="21"/>
      <c r="J114" s="21"/>
      <c r="K114" s="21"/>
      <c r="L114" s="20"/>
      <c r="M114" s="20"/>
      <c r="N114" s="20"/>
    </row>
    <row r="115" spans="1:14" s="42" customFormat="1" x14ac:dyDescent="0.25">
      <c r="A115" s="21" t="s">
        <v>169</v>
      </c>
      <c r="B115" s="30" t="s">
        <v>170</v>
      </c>
      <c r="C115" s="130">
        <v>0</v>
      </c>
      <c r="D115" s="130">
        <v>0</v>
      </c>
      <c r="E115" s="34"/>
      <c r="F115" s="34">
        <f t="shared" si="8"/>
        <v>0</v>
      </c>
      <c r="G115" s="34">
        <f t="shared" si="9"/>
        <v>0</v>
      </c>
      <c r="H115" s="20"/>
      <c r="I115" s="21"/>
      <c r="J115" s="21"/>
      <c r="K115" s="21"/>
      <c r="L115" s="20"/>
      <c r="M115" s="20"/>
      <c r="N115" s="20"/>
    </row>
    <row r="116" spans="1:14" s="42" customFormat="1" x14ac:dyDescent="0.25">
      <c r="A116" s="21" t="s">
        <v>171</v>
      </c>
      <c r="B116" s="30" t="s">
        <v>172</v>
      </c>
      <c r="C116" s="130">
        <v>0</v>
      </c>
      <c r="D116" s="130">
        <v>0</v>
      </c>
      <c r="E116" s="34"/>
      <c r="F116" s="34">
        <f t="shared" si="8"/>
        <v>0</v>
      </c>
      <c r="G116" s="34">
        <f t="shared" si="9"/>
        <v>0</v>
      </c>
      <c r="H116" s="20"/>
      <c r="I116" s="21"/>
      <c r="J116" s="21"/>
      <c r="K116" s="21"/>
      <c r="L116" s="20"/>
      <c r="M116" s="20"/>
      <c r="N116" s="20"/>
    </row>
    <row r="117" spans="1:14" s="42" customFormat="1" x14ac:dyDescent="0.25">
      <c r="A117" s="21" t="s">
        <v>173</v>
      </c>
      <c r="B117" s="30" t="s">
        <v>174</v>
      </c>
      <c r="C117" s="130">
        <v>0</v>
      </c>
      <c r="D117" s="130">
        <v>0</v>
      </c>
      <c r="E117" s="30"/>
      <c r="F117" s="34">
        <f t="shared" si="8"/>
        <v>0</v>
      </c>
      <c r="G117" s="34">
        <f t="shared" si="9"/>
        <v>0</v>
      </c>
      <c r="H117" s="20"/>
      <c r="I117" s="21"/>
      <c r="J117" s="21"/>
      <c r="K117" s="21"/>
      <c r="L117" s="20"/>
      <c r="M117" s="20"/>
      <c r="N117" s="20"/>
    </row>
    <row r="118" spans="1:14" x14ac:dyDescent="0.25">
      <c r="A118" s="21" t="s">
        <v>175</v>
      </c>
      <c r="B118" s="30" t="s">
        <v>176</v>
      </c>
      <c r="C118" s="130">
        <v>0</v>
      </c>
      <c r="D118" s="130">
        <v>0</v>
      </c>
      <c r="E118" s="30"/>
      <c r="F118" s="34">
        <f t="shared" si="8"/>
        <v>0</v>
      </c>
      <c r="G118" s="34">
        <f t="shared" si="9"/>
        <v>0</v>
      </c>
      <c r="H118" s="20"/>
      <c r="L118" s="20"/>
      <c r="M118" s="20"/>
    </row>
    <row r="119" spans="1:14" x14ac:dyDescent="0.25">
      <c r="A119" s="21" t="s">
        <v>177</v>
      </c>
      <c r="B119" s="30" t="s">
        <v>178</v>
      </c>
      <c r="C119" s="130">
        <v>0</v>
      </c>
      <c r="D119" s="130">
        <v>0</v>
      </c>
      <c r="E119" s="30"/>
      <c r="F119" s="34">
        <f t="shared" si="8"/>
        <v>0</v>
      </c>
      <c r="G119" s="34">
        <f t="shared" si="9"/>
        <v>0</v>
      </c>
      <c r="H119" s="20"/>
      <c r="L119" s="20"/>
      <c r="M119" s="20"/>
    </row>
    <row r="120" spans="1:14" x14ac:dyDescent="0.25">
      <c r="A120" s="21" t="s">
        <v>179</v>
      </c>
      <c r="B120" s="30" t="s">
        <v>180</v>
      </c>
      <c r="C120" s="130">
        <v>0</v>
      </c>
      <c r="D120" s="130">
        <v>0</v>
      </c>
      <c r="E120" s="30"/>
      <c r="F120" s="34">
        <f t="shared" si="8"/>
        <v>0</v>
      </c>
      <c r="G120" s="34">
        <f t="shared" si="9"/>
        <v>0</v>
      </c>
      <c r="H120" s="20"/>
      <c r="L120" s="20"/>
      <c r="M120" s="20"/>
    </row>
    <row r="121" spans="1:14" x14ac:dyDescent="0.25">
      <c r="A121" s="21" t="s">
        <v>181</v>
      </c>
      <c r="B121" s="30" t="s">
        <v>182</v>
      </c>
      <c r="C121" s="130">
        <v>0</v>
      </c>
      <c r="D121" s="130">
        <v>0</v>
      </c>
      <c r="E121" s="30"/>
      <c r="F121" s="34">
        <f t="shared" si="8"/>
        <v>0</v>
      </c>
      <c r="G121" s="34">
        <f t="shared" si="9"/>
        <v>0</v>
      </c>
      <c r="H121" s="20"/>
      <c r="L121" s="20"/>
      <c r="M121" s="20"/>
    </row>
    <row r="122" spans="1:14" x14ac:dyDescent="0.25">
      <c r="A122" s="21" t="s">
        <v>183</v>
      </c>
      <c r="B122" s="30" t="s">
        <v>184</v>
      </c>
      <c r="C122" s="130">
        <v>0</v>
      </c>
      <c r="D122" s="130">
        <v>0</v>
      </c>
      <c r="E122" s="30"/>
      <c r="F122" s="34">
        <f t="shared" si="8"/>
        <v>0</v>
      </c>
      <c r="G122" s="34">
        <f t="shared" si="9"/>
        <v>0</v>
      </c>
      <c r="H122" s="20"/>
      <c r="L122" s="20"/>
      <c r="M122" s="20"/>
    </row>
    <row r="123" spans="1:14" x14ac:dyDescent="0.25">
      <c r="A123" s="21" t="s">
        <v>185</v>
      </c>
      <c r="B123" s="30" t="s">
        <v>186</v>
      </c>
      <c r="C123" s="130">
        <v>0</v>
      </c>
      <c r="D123" s="130">
        <v>0</v>
      </c>
      <c r="E123" s="30"/>
      <c r="F123" s="34">
        <f t="shared" si="8"/>
        <v>0</v>
      </c>
      <c r="G123" s="34">
        <f t="shared" si="9"/>
        <v>0</v>
      </c>
      <c r="H123" s="20"/>
      <c r="L123" s="20"/>
      <c r="M123" s="20"/>
    </row>
    <row r="124" spans="1:14" x14ac:dyDescent="0.25">
      <c r="A124" s="21" t="s">
        <v>187</v>
      </c>
      <c r="B124" s="30" t="s">
        <v>188</v>
      </c>
      <c r="C124" s="130">
        <v>0</v>
      </c>
      <c r="D124" s="130">
        <v>0</v>
      </c>
      <c r="E124" s="30"/>
      <c r="F124" s="34">
        <f t="shared" si="8"/>
        <v>0</v>
      </c>
      <c r="G124" s="34">
        <f t="shared" si="9"/>
        <v>0</v>
      </c>
      <c r="H124" s="20"/>
      <c r="L124" s="20"/>
      <c r="M124" s="20"/>
    </row>
    <row r="125" spans="1:14" x14ac:dyDescent="0.25">
      <c r="A125" s="21" t="s">
        <v>189</v>
      </c>
      <c r="B125" s="30" t="s">
        <v>190</v>
      </c>
      <c r="C125" s="130">
        <v>0</v>
      </c>
      <c r="D125" s="130">
        <v>0</v>
      </c>
      <c r="E125" s="30"/>
      <c r="F125" s="34">
        <f t="shared" si="8"/>
        <v>0</v>
      </c>
      <c r="G125" s="34">
        <f t="shared" si="9"/>
        <v>0</v>
      </c>
      <c r="H125" s="20"/>
      <c r="L125" s="20"/>
      <c r="M125" s="20"/>
    </row>
    <row r="126" spans="1:14" x14ac:dyDescent="0.25">
      <c r="A126" s="21" t="s">
        <v>191</v>
      </c>
      <c r="B126" s="30" t="s">
        <v>89</v>
      </c>
      <c r="C126" s="130">
        <v>0</v>
      </c>
      <c r="D126" s="130">
        <v>0</v>
      </c>
      <c r="E126" s="30"/>
      <c r="F126" s="34">
        <f>IF($C$127=0,"",IF(C126="[for completion]","",C126/$C$127))</f>
        <v>0</v>
      </c>
      <c r="G126" s="34">
        <f>IF($D$127=0,"",IF(D126="[for completion]","",D126/$D$127))</f>
        <v>0</v>
      </c>
      <c r="H126" s="20"/>
      <c r="L126" s="20"/>
      <c r="M126" s="20"/>
    </row>
    <row r="127" spans="1:14" x14ac:dyDescent="0.25">
      <c r="A127" s="21" t="s">
        <v>192</v>
      </c>
      <c r="B127" s="40" t="s">
        <v>91</v>
      </c>
      <c r="C127" s="130">
        <f>SUM(C112:C126)</f>
        <v>439.83154711999998</v>
      </c>
      <c r="D127" s="130">
        <f>SUM(D112:D126)</f>
        <v>439.83154711999998</v>
      </c>
      <c r="E127" s="30"/>
      <c r="F127" s="89">
        <f>SUM(F112:F126)</f>
        <v>1</v>
      </c>
      <c r="G127" s="89">
        <f>SUM(G112:G126)</f>
        <v>1</v>
      </c>
      <c r="H127" s="20"/>
      <c r="L127" s="20"/>
      <c r="M127" s="20"/>
    </row>
    <row r="128" spans="1:14" hidden="1" outlineLevel="1" x14ac:dyDescent="0.25">
      <c r="A128" s="21" t="s">
        <v>193</v>
      </c>
      <c r="B128" s="37" t="s">
        <v>93</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194</v>
      </c>
      <c r="B129" s="37" t="s">
        <v>93</v>
      </c>
      <c r="E129" s="30"/>
      <c r="F129" s="34">
        <f t="shared" si="10"/>
        <v>0</v>
      </c>
      <c r="G129" s="34">
        <f t="shared" si="11"/>
        <v>0</v>
      </c>
      <c r="H129" s="20"/>
      <c r="L129" s="20"/>
      <c r="M129" s="20"/>
    </row>
    <row r="130" spans="1:14" hidden="1" outlineLevel="1" x14ac:dyDescent="0.25">
      <c r="A130" s="21" t="s">
        <v>195</v>
      </c>
      <c r="B130" s="37" t="s">
        <v>93</v>
      </c>
      <c r="E130" s="30"/>
      <c r="F130" s="34">
        <f t="shared" si="10"/>
        <v>0</v>
      </c>
      <c r="G130" s="34">
        <f t="shared" si="11"/>
        <v>0</v>
      </c>
      <c r="H130" s="20"/>
      <c r="L130" s="20"/>
      <c r="M130" s="20"/>
    </row>
    <row r="131" spans="1:14" hidden="1" outlineLevel="1" x14ac:dyDescent="0.25">
      <c r="A131" s="21" t="s">
        <v>196</v>
      </c>
      <c r="B131" s="37" t="s">
        <v>93</v>
      </c>
      <c r="E131" s="30"/>
      <c r="F131" s="34">
        <f t="shared" si="10"/>
        <v>0</v>
      </c>
      <c r="G131" s="34">
        <f t="shared" si="11"/>
        <v>0</v>
      </c>
      <c r="H131" s="20"/>
      <c r="L131" s="20"/>
      <c r="M131" s="20"/>
    </row>
    <row r="132" spans="1:14" hidden="1" outlineLevel="1" x14ac:dyDescent="0.25">
      <c r="A132" s="21" t="s">
        <v>197</v>
      </c>
      <c r="B132" s="37" t="s">
        <v>93</v>
      </c>
      <c r="E132" s="30"/>
      <c r="F132" s="34">
        <f t="shared" si="10"/>
        <v>0</v>
      </c>
      <c r="G132" s="34">
        <f t="shared" si="11"/>
        <v>0</v>
      </c>
      <c r="H132" s="20"/>
      <c r="L132" s="20"/>
      <c r="M132" s="20"/>
    </row>
    <row r="133" spans="1:14" hidden="1" outlineLevel="1" x14ac:dyDescent="0.25">
      <c r="A133" s="21" t="s">
        <v>198</v>
      </c>
      <c r="B133" s="37" t="s">
        <v>93</v>
      </c>
      <c r="E133" s="30"/>
      <c r="F133" s="34">
        <f t="shared" si="10"/>
        <v>0</v>
      </c>
      <c r="G133" s="34">
        <f t="shared" si="11"/>
        <v>0</v>
      </c>
      <c r="H133" s="20"/>
      <c r="L133" s="20"/>
      <c r="M133" s="20"/>
    </row>
    <row r="134" spans="1:14" hidden="1" outlineLevel="1" x14ac:dyDescent="0.25">
      <c r="A134" s="21" t="s">
        <v>199</v>
      </c>
      <c r="B134" s="37" t="s">
        <v>93</v>
      </c>
      <c r="E134" s="30"/>
      <c r="F134" s="34">
        <f t="shared" si="10"/>
        <v>0</v>
      </c>
      <c r="G134" s="34">
        <f t="shared" si="11"/>
        <v>0</v>
      </c>
      <c r="H134" s="20"/>
      <c r="L134" s="20"/>
      <c r="M134" s="20"/>
    </row>
    <row r="135" spans="1:14" hidden="1" outlineLevel="1" x14ac:dyDescent="0.25">
      <c r="A135" s="21" t="s">
        <v>200</v>
      </c>
      <c r="B135" s="37" t="s">
        <v>93</v>
      </c>
      <c r="E135" s="30"/>
      <c r="F135" s="34">
        <f t="shared" si="10"/>
        <v>0</v>
      </c>
      <c r="G135" s="34">
        <f t="shared" si="11"/>
        <v>0</v>
      </c>
      <c r="H135" s="20"/>
      <c r="L135" s="20"/>
      <c r="M135" s="20"/>
    </row>
    <row r="136" spans="1:14" hidden="1" outlineLevel="1" x14ac:dyDescent="0.25">
      <c r="A136" s="21" t="s">
        <v>201</v>
      </c>
      <c r="B136" s="37" t="s">
        <v>93</v>
      </c>
      <c r="C136" s="38"/>
      <c r="D136" s="38"/>
      <c r="E136" s="38"/>
      <c r="F136" s="34">
        <f t="shared" si="10"/>
        <v>0</v>
      </c>
      <c r="G136" s="34">
        <f t="shared" si="11"/>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0">
        <v>273.43849999999998</v>
      </c>
      <c r="D138" s="130">
        <v>273.43849999999998</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0">
        <v>0</v>
      </c>
      <c r="D139" s="130">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205</v>
      </c>
      <c r="B140" s="30" t="s">
        <v>168</v>
      </c>
      <c r="C140" s="130">
        <v>0</v>
      </c>
      <c r="D140" s="130">
        <v>0</v>
      </c>
      <c r="E140" s="34"/>
      <c r="F140" s="34">
        <f t="shared" si="12"/>
        <v>0</v>
      </c>
      <c r="G140" s="34">
        <f t="shared" si="13"/>
        <v>0</v>
      </c>
      <c r="H140" s="20"/>
      <c r="I140" s="21"/>
      <c r="J140" s="21"/>
      <c r="K140" s="21"/>
      <c r="L140" s="20"/>
      <c r="M140" s="20"/>
      <c r="N140" s="20"/>
    </row>
    <row r="141" spans="1:14" s="42" customFormat="1" x14ac:dyDescent="0.25">
      <c r="A141" s="21" t="s">
        <v>206</v>
      </c>
      <c r="B141" s="30" t="s">
        <v>170</v>
      </c>
      <c r="C141" s="130">
        <v>0</v>
      </c>
      <c r="D141" s="130">
        <v>0</v>
      </c>
      <c r="E141" s="34"/>
      <c r="F141" s="34">
        <f t="shared" si="12"/>
        <v>0</v>
      </c>
      <c r="G141" s="34">
        <f t="shared" si="13"/>
        <v>0</v>
      </c>
      <c r="H141" s="20"/>
      <c r="I141" s="21"/>
      <c r="J141" s="21"/>
      <c r="K141" s="21"/>
      <c r="L141" s="20"/>
      <c r="M141" s="20"/>
      <c r="N141" s="20"/>
    </row>
    <row r="142" spans="1:14" s="42" customFormat="1" x14ac:dyDescent="0.25">
      <c r="A142" s="21" t="s">
        <v>207</v>
      </c>
      <c r="B142" s="30" t="s">
        <v>172</v>
      </c>
      <c r="C142" s="130">
        <v>0</v>
      </c>
      <c r="D142" s="130">
        <v>0</v>
      </c>
      <c r="E142" s="34"/>
      <c r="F142" s="34">
        <f t="shared" si="12"/>
        <v>0</v>
      </c>
      <c r="G142" s="34">
        <f t="shared" si="13"/>
        <v>0</v>
      </c>
      <c r="H142" s="20"/>
      <c r="I142" s="21"/>
      <c r="J142" s="21"/>
      <c r="K142" s="21"/>
      <c r="L142" s="20"/>
      <c r="M142" s="20"/>
      <c r="N142" s="20"/>
    </row>
    <row r="143" spans="1:14" s="42" customFormat="1" x14ac:dyDescent="0.25">
      <c r="A143" s="21" t="s">
        <v>208</v>
      </c>
      <c r="B143" s="30" t="s">
        <v>174</v>
      </c>
      <c r="C143" s="130">
        <v>0</v>
      </c>
      <c r="D143" s="130">
        <v>0</v>
      </c>
      <c r="E143" s="30"/>
      <c r="F143" s="34">
        <f t="shared" si="12"/>
        <v>0</v>
      </c>
      <c r="G143" s="34">
        <f t="shared" si="13"/>
        <v>0</v>
      </c>
      <c r="H143" s="20"/>
      <c r="I143" s="21"/>
      <c r="J143" s="21"/>
      <c r="K143" s="21"/>
      <c r="L143" s="20"/>
      <c r="M143" s="20"/>
      <c r="N143" s="20"/>
    </row>
    <row r="144" spans="1:14" x14ac:dyDescent="0.25">
      <c r="A144" s="21" t="s">
        <v>209</v>
      </c>
      <c r="B144" s="30" t="s">
        <v>176</v>
      </c>
      <c r="C144" s="130">
        <v>0</v>
      </c>
      <c r="D144" s="130">
        <v>0</v>
      </c>
      <c r="E144" s="30"/>
      <c r="F144" s="34">
        <f t="shared" si="12"/>
        <v>0</v>
      </c>
      <c r="G144" s="34">
        <f t="shared" si="13"/>
        <v>0</v>
      </c>
      <c r="H144" s="20"/>
      <c r="L144" s="20"/>
      <c r="M144" s="20"/>
    </row>
    <row r="145" spans="1:13" x14ac:dyDescent="0.25">
      <c r="A145" s="21" t="s">
        <v>210</v>
      </c>
      <c r="B145" s="30" t="s">
        <v>178</v>
      </c>
      <c r="C145" s="130">
        <v>0</v>
      </c>
      <c r="D145" s="130">
        <v>0</v>
      </c>
      <c r="E145" s="30"/>
      <c r="F145" s="34">
        <f t="shared" si="12"/>
        <v>0</v>
      </c>
      <c r="G145" s="34">
        <f t="shared" si="13"/>
        <v>0</v>
      </c>
      <c r="H145" s="20"/>
      <c r="L145" s="20"/>
      <c r="M145" s="20"/>
    </row>
    <row r="146" spans="1:13" x14ac:dyDescent="0.25">
      <c r="A146" s="21" t="s">
        <v>211</v>
      </c>
      <c r="B146" s="30" t="s">
        <v>180</v>
      </c>
      <c r="C146" s="130">
        <v>0</v>
      </c>
      <c r="D146" s="130">
        <v>0</v>
      </c>
      <c r="E146" s="30"/>
      <c r="F146" s="34">
        <f t="shared" si="12"/>
        <v>0</v>
      </c>
      <c r="G146" s="34">
        <f t="shared" si="13"/>
        <v>0</v>
      </c>
      <c r="H146" s="20"/>
      <c r="L146" s="20"/>
      <c r="M146" s="20"/>
    </row>
    <row r="147" spans="1:13" x14ac:dyDescent="0.25">
      <c r="A147" s="21" t="s">
        <v>212</v>
      </c>
      <c r="B147" s="30" t="s">
        <v>182</v>
      </c>
      <c r="C147" s="130">
        <v>0</v>
      </c>
      <c r="D147" s="130">
        <v>0</v>
      </c>
      <c r="E147" s="30"/>
      <c r="F147" s="34">
        <f t="shared" si="12"/>
        <v>0</v>
      </c>
      <c r="G147" s="34">
        <f t="shared" si="13"/>
        <v>0</v>
      </c>
      <c r="H147" s="20"/>
      <c r="L147" s="20"/>
      <c r="M147" s="20"/>
    </row>
    <row r="148" spans="1:13" x14ac:dyDescent="0.25">
      <c r="A148" s="21" t="s">
        <v>213</v>
      </c>
      <c r="B148" s="30" t="s">
        <v>184</v>
      </c>
      <c r="C148" s="130">
        <v>0</v>
      </c>
      <c r="D148" s="130">
        <v>0</v>
      </c>
      <c r="E148" s="30"/>
      <c r="F148" s="34">
        <f t="shared" si="12"/>
        <v>0</v>
      </c>
      <c r="G148" s="34">
        <f t="shared" si="13"/>
        <v>0</v>
      </c>
      <c r="H148" s="20"/>
      <c r="L148" s="20"/>
      <c r="M148" s="20"/>
    </row>
    <row r="149" spans="1:13" x14ac:dyDescent="0.25">
      <c r="A149" s="21" t="s">
        <v>214</v>
      </c>
      <c r="B149" s="30" t="s">
        <v>186</v>
      </c>
      <c r="C149" s="130">
        <v>0</v>
      </c>
      <c r="D149" s="130">
        <v>0</v>
      </c>
      <c r="E149" s="30"/>
      <c r="F149" s="34">
        <f t="shared" si="12"/>
        <v>0</v>
      </c>
      <c r="G149" s="34">
        <f t="shared" si="13"/>
        <v>0</v>
      </c>
      <c r="H149" s="20"/>
      <c r="L149" s="20"/>
      <c r="M149" s="20"/>
    </row>
    <row r="150" spans="1:13" x14ac:dyDescent="0.25">
      <c r="A150" s="21" t="s">
        <v>215</v>
      </c>
      <c r="B150" s="30" t="s">
        <v>188</v>
      </c>
      <c r="C150" s="130">
        <v>0</v>
      </c>
      <c r="D150" s="130">
        <v>0</v>
      </c>
      <c r="E150" s="30"/>
      <c r="F150" s="34">
        <f t="shared" si="12"/>
        <v>0</v>
      </c>
      <c r="G150" s="34">
        <f t="shared" si="13"/>
        <v>0</v>
      </c>
      <c r="H150" s="20"/>
      <c r="L150" s="20"/>
      <c r="M150" s="20"/>
    </row>
    <row r="151" spans="1:13" x14ac:dyDescent="0.25">
      <c r="A151" s="21" t="s">
        <v>216</v>
      </c>
      <c r="B151" s="30" t="s">
        <v>190</v>
      </c>
      <c r="C151" s="130">
        <v>0</v>
      </c>
      <c r="D151" s="130">
        <v>0</v>
      </c>
      <c r="E151" s="30"/>
      <c r="F151" s="34">
        <f t="shared" si="12"/>
        <v>0</v>
      </c>
      <c r="G151" s="34">
        <f t="shared" si="13"/>
        <v>0</v>
      </c>
      <c r="H151" s="20"/>
      <c r="L151" s="20"/>
      <c r="M151" s="20"/>
    </row>
    <row r="152" spans="1:13" x14ac:dyDescent="0.25">
      <c r="A152" s="21" t="s">
        <v>217</v>
      </c>
      <c r="B152" s="30" t="s">
        <v>89</v>
      </c>
      <c r="C152" s="130">
        <v>0</v>
      </c>
      <c r="D152" s="130">
        <v>0</v>
      </c>
      <c r="E152" s="30"/>
      <c r="F152" s="34">
        <f t="shared" si="12"/>
        <v>0</v>
      </c>
      <c r="G152" s="34">
        <f t="shared" si="13"/>
        <v>0</v>
      </c>
      <c r="H152" s="20"/>
      <c r="L152" s="20"/>
      <c r="M152" s="20"/>
    </row>
    <row r="153" spans="1:13" x14ac:dyDescent="0.25">
      <c r="A153" s="21" t="s">
        <v>218</v>
      </c>
      <c r="B153" s="40" t="s">
        <v>91</v>
      </c>
      <c r="C153" s="130">
        <f>SUM(C138:C152)</f>
        <v>273.43849999999998</v>
      </c>
      <c r="D153" s="130">
        <f>SUM(D138:D152)</f>
        <v>273.43849999999998</v>
      </c>
      <c r="E153" s="30"/>
      <c r="F153" s="89">
        <f>SUM(F138:F152)</f>
        <v>1</v>
      </c>
      <c r="G153" s="89">
        <f>SUM(G138:G152)</f>
        <v>1</v>
      </c>
      <c r="H153" s="20"/>
      <c r="L153" s="20"/>
      <c r="M153" s="20"/>
    </row>
    <row r="154" spans="1:13" hidden="1" outlineLevel="1" x14ac:dyDescent="0.25">
      <c r="A154" s="21" t="s">
        <v>219</v>
      </c>
      <c r="B154" s="37" t="s">
        <v>93</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220</v>
      </c>
      <c r="B155" s="37" t="s">
        <v>93</v>
      </c>
      <c r="E155" s="30"/>
      <c r="F155" s="34">
        <f t="shared" si="14"/>
        <v>0</v>
      </c>
      <c r="G155" s="34">
        <f t="shared" si="15"/>
        <v>0</v>
      </c>
      <c r="H155" s="20"/>
      <c r="L155" s="20"/>
      <c r="M155" s="20"/>
    </row>
    <row r="156" spans="1:13" hidden="1" outlineLevel="1" x14ac:dyDescent="0.25">
      <c r="A156" s="21" t="s">
        <v>221</v>
      </c>
      <c r="B156" s="37" t="s">
        <v>93</v>
      </c>
      <c r="E156" s="30"/>
      <c r="F156" s="34">
        <f t="shared" si="14"/>
        <v>0</v>
      </c>
      <c r="G156" s="34">
        <f t="shared" si="15"/>
        <v>0</v>
      </c>
      <c r="H156" s="20"/>
      <c r="L156" s="20"/>
      <c r="M156" s="20"/>
    </row>
    <row r="157" spans="1:13" hidden="1" outlineLevel="1" x14ac:dyDescent="0.25">
      <c r="A157" s="21" t="s">
        <v>222</v>
      </c>
      <c r="B157" s="37" t="s">
        <v>93</v>
      </c>
      <c r="E157" s="30"/>
      <c r="F157" s="34">
        <f t="shared" si="14"/>
        <v>0</v>
      </c>
      <c r="G157" s="34">
        <f t="shared" si="15"/>
        <v>0</v>
      </c>
      <c r="H157" s="20"/>
      <c r="L157" s="20"/>
      <c r="M157" s="20"/>
    </row>
    <row r="158" spans="1:13" hidden="1" outlineLevel="1" x14ac:dyDescent="0.25">
      <c r="A158" s="21" t="s">
        <v>223</v>
      </c>
      <c r="B158" s="37" t="s">
        <v>93</v>
      </c>
      <c r="E158" s="30"/>
      <c r="F158" s="34">
        <f t="shared" si="14"/>
        <v>0</v>
      </c>
      <c r="G158" s="34">
        <f t="shared" si="15"/>
        <v>0</v>
      </c>
      <c r="H158" s="20"/>
      <c r="L158" s="20"/>
      <c r="M158" s="20"/>
    </row>
    <row r="159" spans="1:13" hidden="1" outlineLevel="1" x14ac:dyDescent="0.25">
      <c r="A159" s="21" t="s">
        <v>224</v>
      </c>
      <c r="B159" s="37" t="s">
        <v>93</v>
      </c>
      <c r="E159" s="30"/>
      <c r="F159" s="34">
        <f t="shared" si="14"/>
        <v>0</v>
      </c>
      <c r="G159" s="34">
        <f t="shared" si="15"/>
        <v>0</v>
      </c>
      <c r="H159" s="20"/>
      <c r="L159" s="20"/>
      <c r="M159" s="20"/>
    </row>
    <row r="160" spans="1:13" hidden="1" outlineLevel="1" x14ac:dyDescent="0.25">
      <c r="A160" s="21" t="s">
        <v>225</v>
      </c>
      <c r="B160" s="37" t="s">
        <v>93</v>
      </c>
      <c r="E160" s="30"/>
      <c r="F160" s="34">
        <f t="shared" si="14"/>
        <v>0</v>
      </c>
      <c r="G160" s="34">
        <f t="shared" si="15"/>
        <v>0</v>
      </c>
      <c r="H160" s="20"/>
      <c r="L160" s="20"/>
      <c r="M160" s="20"/>
    </row>
    <row r="161" spans="1:13" hidden="1" outlineLevel="1" x14ac:dyDescent="0.25">
      <c r="A161" s="21" t="s">
        <v>226</v>
      </c>
      <c r="B161" s="37" t="s">
        <v>93</v>
      </c>
      <c r="E161" s="30"/>
      <c r="F161" s="34">
        <f t="shared" si="14"/>
        <v>0</v>
      </c>
      <c r="G161" s="34">
        <f t="shared" si="15"/>
        <v>0</v>
      </c>
      <c r="H161" s="20"/>
      <c r="L161" s="20"/>
      <c r="M161" s="20"/>
    </row>
    <row r="162" spans="1:13" hidden="1" outlineLevel="1" x14ac:dyDescent="0.25">
      <c r="A162" s="21" t="s">
        <v>227</v>
      </c>
      <c r="B162" s="37" t="s">
        <v>93</v>
      </c>
      <c r="C162" s="38"/>
      <c r="D162" s="38"/>
      <c r="E162" s="38"/>
      <c r="F162" s="34">
        <f t="shared" si="14"/>
        <v>0</v>
      </c>
      <c r="G162" s="34">
        <f t="shared" si="15"/>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0">
        <v>273.43849999999998</v>
      </c>
      <c r="D164" s="130">
        <v>273.43849999999998</v>
      </c>
      <c r="E164" s="44"/>
      <c r="F164" s="114">
        <f>IF($C$167=0,"",IF(C164="[for completion]","",C164/$C$167))</f>
        <v>1</v>
      </c>
      <c r="G164" s="114">
        <f>IF($D$167=0,"",IF(D164="[for completion]","",D164/$D$167))</f>
        <v>1</v>
      </c>
      <c r="H164" s="20"/>
      <c r="L164" s="20"/>
      <c r="M164" s="20"/>
    </row>
    <row r="165" spans="1:13" x14ac:dyDescent="0.25">
      <c r="A165" s="21" t="s">
        <v>232</v>
      </c>
      <c r="B165" s="20" t="s">
        <v>233</v>
      </c>
      <c r="C165" s="130">
        <v>0</v>
      </c>
      <c r="D165" s="130">
        <v>0</v>
      </c>
      <c r="E165" s="44"/>
      <c r="F165" s="114">
        <f>IF($C$167=0,"",IF(C165="[for completion]","",C165/$C$167))</f>
        <v>0</v>
      </c>
      <c r="G165" s="114">
        <f>IF($D$167=0,"",IF(D165="[for completion]","",D165/$D$167))</f>
        <v>0</v>
      </c>
      <c r="H165" s="20"/>
      <c r="L165" s="20"/>
      <c r="M165" s="20"/>
    </row>
    <row r="166" spans="1:13" x14ac:dyDescent="0.25">
      <c r="A166" s="21" t="s">
        <v>234</v>
      </c>
      <c r="B166" s="20" t="s">
        <v>89</v>
      </c>
      <c r="C166" s="130">
        <v>0</v>
      </c>
      <c r="D166" s="130">
        <v>0</v>
      </c>
      <c r="E166" s="44"/>
      <c r="F166" s="114">
        <f>IF($C$167=0,"",IF(C166="[for completion]","",C166/$C$167))</f>
        <v>0</v>
      </c>
      <c r="G166" s="114">
        <f>IF($D$167=0,"",IF(D166="[for completion]","",D166/$D$167))</f>
        <v>0</v>
      </c>
      <c r="H166" s="20"/>
      <c r="L166" s="20"/>
      <c r="M166" s="20"/>
    </row>
    <row r="167" spans="1:13" x14ac:dyDescent="0.25">
      <c r="A167" s="21" t="s">
        <v>235</v>
      </c>
      <c r="B167" s="45" t="s">
        <v>91</v>
      </c>
      <c r="C167" s="130">
        <f>SUM(C164:C166)</f>
        <v>273.43849999999998</v>
      </c>
      <c r="D167" s="130">
        <f>SUM(D164:D166)</f>
        <v>273.43849999999998</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90">
        <v>18</v>
      </c>
      <c r="D174" s="27"/>
      <c r="E174" s="25"/>
      <c r="F174" s="34">
        <f>IF($C$179=0,"",IF(C174="[for completion]","",C174/$C$179))</f>
        <v>1</v>
      </c>
      <c r="G174" s="34"/>
      <c r="H174" s="20"/>
      <c r="L174" s="20"/>
      <c r="M174" s="20"/>
    </row>
    <row r="175" spans="1:13" x14ac:dyDescent="0.25">
      <c r="A175" s="21" t="s">
        <v>9</v>
      </c>
      <c r="B175" s="30" t="s">
        <v>1111</v>
      </c>
      <c r="C175" s="21">
        <v>0</v>
      </c>
      <c r="E175" s="36"/>
      <c r="F175" s="34">
        <f>IF($C$179=0,"",IF(C175="[for completion]","",C175/$C$179))</f>
        <v>0</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f t="shared" ref="F177:F187" si="16">IF($C$179=0,"",IF(C177="[for completion]","",C177/$C$179))</f>
        <v>0</v>
      </c>
      <c r="G177" s="34"/>
      <c r="H177" s="20"/>
      <c r="L177" s="20"/>
      <c r="M177" s="20"/>
    </row>
    <row r="178" spans="1:13" x14ac:dyDescent="0.25">
      <c r="A178" s="21" t="s">
        <v>249</v>
      </c>
      <c r="B178" s="30" t="s">
        <v>89</v>
      </c>
      <c r="C178" s="21">
        <v>0</v>
      </c>
      <c r="E178" s="36"/>
      <c r="F178" s="34">
        <f t="shared" si="16"/>
        <v>0</v>
      </c>
      <c r="G178" s="34"/>
      <c r="H178" s="20"/>
      <c r="L178" s="20"/>
      <c r="M178" s="20"/>
    </row>
    <row r="179" spans="1:13" x14ac:dyDescent="0.25">
      <c r="A179" s="21" t="s">
        <v>10</v>
      </c>
      <c r="B179" s="40" t="s">
        <v>91</v>
      </c>
      <c r="C179" s="30">
        <f>SUM(C174:C178)</f>
        <v>18</v>
      </c>
      <c r="E179" s="36"/>
      <c r="F179" s="111">
        <f>SUM(F174:F178)</f>
        <v>1</v>
      </c>
      <c r="G179" s="34"/>
      <c r="H179" s="20"/>
      <c r="L179" s="20"/>
      <c r="M179" s="20"/>
    </row>
    <row r="180" spans="1:13" hidden="1" outlineLevel="1" x14ac:dyDescent="0.25">
      <c r="A180" s="21" t="s">
        <v>250</v>
      </c>
      <c r="B180" s="46" t="s">
        <v>251</v>
      </c>
      <c r="E180" s="36"/>
      <c r="F180" s="34">
        <f t="shared" si="16"/>
        <v>0</v>
      </c>
      <c r="G180" s="34"/>
      <c r="H180" s="20"/>
      <c r="L180" s="20"/>
      <c r="M180" s="20"/>
    </row>
    <row r="181" spans="1:13" s="46" customFormat="1" hidden="1" outlineLevel="1" x14ac:dyDescent="0.25">
      <c r="A181" s="21" t="s">
        <v>252</v>
      </c>
      <c r="B181" s="46" t="s">
        <v>253</v>
      </c>
      <c r="F181" s="34">
        <f t="shared" si="16"/>
        <v>0</v>
      </c>
      <c r="G181" s="124"/>
    </row>
    <row r="182" spans="1:13" hidden="1" outlineLevel="1" x14ac:dyDescent="0.25">
      <c r="A182" s="21" t="s">
        <v>254</v>
      </c>
      <c r="B182" s="46" t="s">
        <v>255</v>
      </c>
      <c r="E182" s="36"/>
      <c r="F182" s="34">
        <f t="shared" si="16"/>
        <v>0</v>
      </c>
      <c r="G182" s="34"/>
      <c r="H182" s="20"/>
      <c r="L182" s="20"/>
      <c r="M182" s="20"/>
    </row>
    <row r="183" spans="1:13" hidden="1" outlineLevel="1" x14ac:dyDescent="0.25">
      <c r="A183" s="21" t="s">
        <v>256</v>
      </c>
      <c r="B183" s="46" t="s">
        <v>257</v>
      </c>
      <c r="E183" s="36"/>
      <c r="F183" s="34">
        <f t="shared" si="16"/>
        <v>0</v>
      </c>
      <c r="G183" s="34"/>
      <c r="H183" s="20"/>
      <c r="L183" s="20"/>
      <c r="M183" s="20"/>
    </row>
    <row r="184" spans="1:13" s="46" customFormat="1" hidden="1" outlineLevel="1" x14ac:dyDescent="0.25">
      <c r="A184" s="21" t="s">
        <v>258</v>
      </c>
      <c r="B184" s="46" t="s">
        <v>259</v>
      </c>
      <c r="F184" s="34">
        <f t="shared" si="16"/>
        <v>0</v>
      </c>
      <c r="G184" s="124"/>
    </row>
    <row r="185" spans="1:13" hidden="1" outlineLevel="1" x14ac:dyDescent="0.25">
      <c r="A185" s="21" t="s">
        <v>260</v>
      </c>
      <c r="B185" s="46" t="s">
        <v>261</v>
      </c>
      <c r="E185" s="36"/>
      <c r="F185" s="34">
        <f t="shared" si="16"/>
        <v>0</v>
      </c>
      <c r="G185" s="34"/>
      <c r="H185" s="20"/>
      <c r="L185" s="20"/>
      <c r="M185" s="20"/>
    </row>
    <row r="186" spans="1:13" hidden="1" outlineLevel="1" x14ac:dyDescent="0.25">
      <c r="A186" s="21" t="s">
        <v>262</v>
      </c>
      <c r="B186" s="46" t="s">
        <v>263</v>
      </c>
      <c r="E186" s="36"/>
      <c r="F186" s="34">
        <f t="shared" si="16"/>
        <v>0</v>
      </c>
      <c r="G186" s="34"/>
      <c r="H186" s="20"/>
      <c r="L186" s="20"/>
      <c r="M186" s="20"/>
    </row>
    <row r="187" spans="1:13" hidden="1" outlineLevel="1" x14ac:dyDescent="0.25">
      <c r="A187" s="21" t="s">
        <v>264</v>
      </c>
      <c r="B187" s="46" t="s">
        <v>265</v>
      </c>
      <c r="E187" s="36"/>
      <c r="F187" s="34">
        <f t="shared" si="16"/>
        <v>0</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f>IF($C$179=0,"",IF(C191="[for completion]","",C191/$C$179))</f>
        <v>0</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90">
        <v>18</v>
      </c>
      <c r="E193" s="33"/>
      <c r="F193" s="34">
        <f t="shared" ref="F193:F206" si="17">IF($C$208=0,"",IF(C193="[for completion]","",C193/$C$208))</f>
        <v>1</v>
      </c>
      <c r="G193" s="34"/>
      <c r="H193" s="20"/>
      <c r="L193" s="20"/>
      <c r="M193" s="20"/>
    </row>
    <row r="194" spans="1:13" x14ac:dyDescent="0.25">
      <c r="A194" s="21" t="s">
        <v>273</v>
      </c>
      <c r="B194" s="30" t="s">
        <v>274</v>
      </c>
      <c r="C194" s="21">
        <v>0</v>
      </c>
      <c r="E194" s="36"/>
      <c r="F194" s="34">
        <f t="shared" si="17"/>
        <v>0</v>
      </c>
      <c r="G194" s="111"/>
      <c r="H194" s="20"/>
      <c r="L194" s="20"/>
      <c r="M194" s="20"/>
    </row>
    <row r="195" spans="1:13" x14ac:dyDescent="0.25">
      <c r="A195" s="21" t="s">
        <v>275</v>
      </c>
      <c r="B195" s="30" t="s">
        <v>276</v>
      </c>
      <c r="C195" s="21">
        <v>0</v>
      </c>
      <c r="E195" s="36"/>
      <c r="F195" s="34">
        <f t="shared" si="17"/>
        <v>0</v>
      </c>
      <c r="G195" s="111"/>
      <c r="H195" s="20"/>
      <c r="L195" s="20"/>
      <c r="M195" s="20"/>
    </row>
    <row r="196" spans="1:13" x14ac:dyDescent="0.25">
      <c r="A196" s="21" t="s">
        <v>277</v>
      </c>
      <c r="B196" s="30" t="s">
        <v>278</v>
      </c>
      <c r="C196" s="90">
        <v>0</v>
      </c>
      <c r="E196" s="36"/>
      <c r="F196" s="34">
        <f t="shared" si="17"/>
        <v>0</v>
      </c>
      <c r="G196" s="111"/>
      <c r="H196" s="20"/>
      <c r="L196" s="20"/>
      <c r="M196" s="20"/>
    </row>
    <row r="197" spans="1:13" x14ac:dyDescent="0.25">
      <c r="A197" s="21" t="s">
        <v>279</v>
      </c>
      <c r="B197" s="30" t="s">
        <v>280</v>
      </c>
      <c r="C197" s="90">
        <v>0</v>
      </c>
      <c r="E197" s="36"/>
      <c r="F197" s="34">
        <f t="shared" si="17"/>
        <v>0</v>
      </c>
      <c r="G197" s="111"/>
      <c r="H197" s="20"/>
      <c r="L197" s="20"/>
      <c r="M197" s="20"/>
    </row>
    <row r="198" spans="1:13" x14ac:dyDescent="0.25">
      <c r="A198" s="21" t="s">
        <v>281</v>
      </c>
      <c r="B198" s="30" t="s">
        <v>282</v>
      </c>
      <c r="C198" s="90">
        <v>0</v>
      </c>
      <c r="E198" s="36"/>
      <c r="F198" s="34">
        <f t="shared" si="17"/>
        <v>0</v>
      </c>
      <c r="G198" s="111"/>
      <c r="H198" s="20"/>
      <c r="L198" s="20"/>
      <c r="M198" s="20"/>
    </row>
    <row r="199" spans="1:13" x14ac:dyDescent="0.25">
      <c r="A199" s="21" t="s">
        <v>283</v>
      </c>
      <c r="B199" s="30" t="s">
        <v>284</v>
      </c>
      <c r="C199" s="90">
        <v>0</v>
      </c>
      <c r="E199" s="36"/>
      <c r="F199" s="34">
        <f t="shared" si="17"/>
        <v>0</v>
      </c>
      <c r="G199" s="111"/>
      <c r="H199" s="20"/>
      <c r="L199" s="20"/>
      <c r="M199" s="20"/>
    </row>
    <row r="200" spans="1:13" x14ac:dyDescent="0.25">
      <c r="A200" s="21" t="s">
        <v>285</v>
      </c>
      <c r="B200" s="30" t="s">
        <v>12</v>
      </c>
      <c r="C200" s="90">
        <v>0</v>
      </c>
      <c r="E200" s="36"/>
      <c r="F200" s="34">
        <f t="shared" si="17"/>
        <v>0</v>
      </c>
      <c r="G200" s="111"/>
      <c r="H200" s="20"/>
      <c r="L200" s="20"/>
      <c r="M200" s="20"/>
    </row>
    <row r="201" spans="1:13" x14ac:dyDescent="0.25">
      <c r="A201" s="21" t="s">
        <v>286</v>
      </c>
      <c r="B201" s="30" t="s">
        <v>287</v>
      </c>
      <c r="C201" s="90">
        <v>0</v>
      </c>
      <c r="E201" s="36"/>
      <c r="F201" s="34">
        <f t="shared" si="17"/>
        <v>0</v>
      </c>
      <c r="G201" s="111"/>
      <c r="H201" s="20"/>
      <c r="L201" s="20"/>
      <c r="M201" s="20"/>
    </row>
    <row r="202" spans="1:13" x14ac:dyDescent="0.25">
      <c r="A202" s="21" t="s">
        <v>288</v>
      </c>
      <c r="B202" s="30" t="s">
        <v>289</v>
      </c>
      <c r="C202" s="90">
        <v>0</v>
      </c>
      <c r="E202" s="36"/>
      <c r="F202" s="34">
        <f t="shared" si="17"/>
        <v>0</v>
      </c>
      <c r="G202" s="111"/>
      <c r="H202" s="20"/>
      <c r="L202" s="20"/>
      <c r="M202" s="20"/>
    </row>
    <row r="203" spans="1:13" x14ac:dyDescent="0.25">
      <c r="A203" s="21" t="s">
        <v>290</v>
      </c>
      <c r="B203" s="30" t="s">
        <v>291</v>
      </c>
      <c r="C203" s="90">
        <v>0</v>
      </c>
      <c r="E203" s="36"/>
      <c r="F203" s="34">
        <f t="shared" si="17"/>
        <v>0</v>
      </c>
      <c r="G203" s="111"/>
      <c r="H203" s="20"/>
      <c r="L203" s="20"/>
      <c r="M203" s="20"/>
    </row>
    <row r="204" spans="1:13" x14ac:dyDescent="0.25">
      <c r="A204" s="21" t="s">
        <v>292</v>
      </c>
      <c r="B204" s="30" t="s">
        <v>293</v>
      </c>
      <c r="C204" s="90">
        <v>0</v>
      </c>
      <c r="E204" s="36"/>
      <c r="F204" s="34">
        <f t="shared" si="17"/>
        <v>0</v>
      </c>
      <c r="G204" s="111"/>
      <c r="H204" s="20"/>
      <c r="L204" s="20"/>
      <c r="M204" s="20"/>
    </row>
    <row r="205" spans="1:13" x14ac:dyDescent="0.25">
      <c r="A205" s="21" t="s">
        <v>294</v>
      </c>
      <c r="B205" s="30" t="s">
        <v>295</v>
      </c>
      <c r="C205" s="90">
        <v>0</v>
      </c>
      <c r="E205" s="36"/>
      <c r="F205" s="34">
        <f t="shared" si="17"/>
        <v>0</v>
      </c>
      <c r="G205" s="111"/>
      <c r="H205" s="20"/>
      <c r="L205" s="20"/>
      <c r="M205" s="20"/>
    </row>
    <row r="206" spans="1:13" x14ac:dyDescent="0.25">
      <c r="A206" s="21" t="s">
        <v>296</v>
      </c>
      <c r="B206" s="30" t="s">
        <v>89</v>
      </c>
      <c r="C206" s="90">
        <v>0</v>
      </c>
      <c r="E206" s="36"/>
      <c r="F206" s="34">
        <f t="shared" si="17"/>
        <v>0</v>
      </c>
      <c r="G206" s="111"/>
      <c r="H206" s="20"/>
      <c r="L206" s="20"/>
      <c r="M206" s="20"/>
    </row>
    <row r="207" spans="1:13" x14ac:dyDescent="0.25">
      <c r="A207" s="21" t="s">
        <v>297</v>
      </c>
      <c r="B207" s="35" t="s">
        <v>298</v>
      </c>
      <c r="C207" s="90">
        <v>18</v>
      </c>
      <c r="E207" s="36"/>
      <c r="F207" s="34"/>
      <c r="G207" s="111"/>
      <c r="H207" s="20"/>
      <c r="L207" s="20"/>
      <c r="M207" s="20"/>
    </row>
    <row r="208" spans="1:13" x14ac:dyDescent="0.25">
      <c r="A208" s="21" t="s">
        <v>299</v>
      </c>
      <c r="B208" s="40" t="s">
        <v>91</v>
      </c>
      <c r="C208" s="30">
        <f>SUM(C193:C206)</f>
        <v>18</v>
      </c>
      <c r="D208" s="30"/>
      <c r="E208" s="36"/>
      <c r="F208" s="111">
        <f>SUM(F193:F206)</f>
        <v>1</v>
      </c>
      <c r="G208" s="111"/>
      <c r="H208" s="20"/>
      <c r="L208" s="20"/>
      <c r="M208" s="20"/>
    </row>
    <row r="209" spans="1:13" hidden="1" outlineLevel="1" x14ac:dyDescent="0.25">
      <c r="A209" s="21" t="s">
        <v>300</v>
      </c>
      <c r="B209" s="37" t="s">
        <v>93</v>
      </c>
      <c r="E209" s="36"/>
      <c r="F209" s="34">
        <f>IF($C$208=0,"",IF(C209="[for completion]","",C209/$C$208))</f>
        <v>0</v>
      </c>
      <c r="G209" s="111"/>
      <c r="H209" s="20"/>
      <c r="L209" s="20"/>
      <c r="M209" s="20"/>
    </row>
    <row r="210" spans="1:13" hidden="1" outlineLevel="1" x14ac:dyDescent="0.25">
      <c r="A210" s="21" t="s">
        <v>301</v>
      </c>
      <c r="B210" s="37" t="s">
        <v>93</v>
      </c>
      <c r="E210" s="36"/>
      <c r="F210" s="34">
        <f t="shared" ref="F210:F215" si="18">IF($C$208=0,"",IF(C210="[for completion]","",C210/$C$208))</f>
        <v>0</v>
      </c>
      <c r="G210" s="111"/>
      <c r="H210" s="20"/>
      <c r="L210" s="20"/>
      <c r="M210" s="20"/>
    </row>
    <row r="211" spans="1:13" hidden="1" outlineLevel="1" x14ac:dyDescent="0.25">
      <c r="A211" s="21" t="s">
        <v>302</v>
      </c>
      <c r="B211" s="37" t="s">
        <v>93</v>
      </c>
      <c r="E211" s="36"/>
      <c r="F211" s="34">
        <f t="shared" si="18"/>
        <v>0</v>
      </c>
      <c r="G211" s="111"/>
      <c r="H211" s="20"/>
      <c r="L211" s="20"/>
      <c r="M211" s="20"/>
    </row>
    <row r="212" spans="1:13" hidden="1" outlineLevel="1" x14ac:dyDescent="0.25">
      <c r="A212" s="21" t="s">
        <v>303</v>
      </c>
      <c r="B212" s="37" t="s">
        <v>93</v>
      </c>
      <c r="E212" s="36"/>
      <c r="F212" s="34">
        <f t="shared" si="18"/>
        <v>0</v>
      </c>
      <c r="G212" s="111"/>
      <c r="H212" s="20"/>
      <c r="L212" s="20"/>
      <c r="M212" s="20"/>
    </row>
    <row r="213" spans="1:13" hidden="1" outlineLevel="1" x14ac:dyDescent="0.25">
      <c r="A213" s="21" t="s">
        <v>304</v>
      </c>
      <c r="B213" s="37" t="s">
        <v>93</v>
      </c>
      <c r="E213" s="36"/>
      <c r="F213" s="34">
        <f t="shared" si="18"/>
        <v>0</v>
      </c>
      <c r="G213" s="111"/>
      <c r="H213" s="20"/>
      <c r="L213" s="20"/>
      <c r="M213" s="20"/>
    </row>
    <row r="214" spans="1:13" hidden="1" outlineLevel="1" x14ac:dyDescent="0.25">
      <c r="A214" s="21" t="s">
        <v>305</v>
      </c>
      <c r="B214" s="37" t="s">
        <v>93</v>
      </c>
      <c r="E214" s="36"/>
      <c r="F214" s="34">
        <f t="shared" si="18"/>
        <v>0</v>
      </c>
      <c r="G214" s="111"/>
      <c r="H214" s="20"/>
      <c r="L214" s="20"/>
      <c r="M214" s="20"/>
    </row>
    <row r="215" spans="1:13" hidden="1" outlineLevel="1" x14ac:dyDescent="0.25">
      <c r="A215" s="21" t="s">
        <v>306</v>
      </c>
      <c r="B215" s="37" t="s">
        <v>93</v>
      </c>
      <c r="E215" s="36"/>
      <c r="F215" s="34">
        <f t="shared" si="18"/>
        <v>0</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19">IF($C$38=0,"",IF(C222="","",C222/$C$38))</f>
        <v/>
      </c>
      <c r="G222" s="34" t="str">
        <f t="shared" ref="G222:G227" si="20">IF($C$39=0,"",IF(C222="","",C222/$C$39))</f>
        <v/>
      </c>
      <c r="H222" s="20"/>
      <c r="L222" s="20"/>
      <c r="M222" s="20"/>
    </row>
    <row r="223" spans="1:13" hidden="1" outlineLevel="1" x14ac:dyDescent="0.25">
      <c r="A223" s="21" t="s">
        <v>316</v>
      </c>
      <c r="B223" s="37" t="s">
        <v>93</v>
      </c>
      <c r="E223" s="44"/>
      <c r="F223" s="34" t="str">
        <f t="shared" si="19"/>
        <v/>
      </c>
      <c r="G223" s="34" t="str">
        <f t="shared" si="20"/>
        <v/>
      </c>
      <c r="H223" s="20"/>
      <c r="L223" s="20"/>
      <c r="M223" s="20"/>
    </row>
    <row r="224" spans="1:13" hidden="1" outlineLevel="1" x14ac:dyDescent="0.25">
      <c r="A224" s="21" t="s">
        <v>317</v>
      </c>
      <c r="B224" s="37" t="s">
        <v>93</v>
      </c>
      <c r="E224" s="44"/>
      <c r="F224" s="34" t="str">
        <f t="shared" si="19"/>
        <v/>
      </c>
      <c r="G224" s="34" t="str">
        <f t="shared" si="20"/>
        <v/>
      </c>
      <c r="H224" s="20"/>
      <c r="L224" s="20"/>
      <c r="M224" s="20"/>
    </row>
    <row r="225" spans="1:14" hidden="1" outlineLevel="1" x14ac:dyDescent="0.25">
      <c r="A225" s="21" t="s">
        <v>318</v>
      </c>
      <c r="B225" s="37" t="s">
        <v>93</v>
      </c>
      <c r="E225" s="44"/>
      <c r="F225" s="34" t="str">
        <f t="shared" si="19"/>
        <v/>
      </c>
      <c r="G225" s="34" t="str">
        <f t="shared" si="20"/>
        <v/>
      </c>
      <c r="H225" s="20"/>
      <c r="L225" s="20"/>
      <c r="M225" s="20"/>
    </row>
    <row r="226" spans="1:14" hidden="1" outlineLevel="1" x14ac:dyDescent="0.25">
      <c r="A226" s="21" t="s">
        <v>319</v>
      </c>
      <c r="B226" s="37" t="s">
        <v>93</v>
      </c>
      <c r="E226" s="30"/>
      <c r="F226" s="34" t="str">
        <f t="shared" si="19"/>
        <v/>
      </c>
      <c r="G226" s="34" t="str">
        <f t="shared" si="20"/>
        <v/>
      </c>
      <c r="H226" s="20"/>
      <c r="L226" s="20"/>
      <c r="M226" s="20"/>
    </row>
    <row r="227" spans="1:14" hidden="1" outlineLevel="1" x14ac:dyDescent="0.25">
      <c r="A227" s="21" t="s">
        <v>320</v>
      </c>
      <c r="B227" s="37" t="s">
        <v>93</v>
      </c>
      <c r="E227" s="44"/>
      <c r="F227" s="34" t="str">
        <f t="shared" si="19"/>
        <v/>
      </c>
      <c r="G227" s="34" t="str">
        <f t="shared" si="20"/>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1184</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36"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F97C1E1E-AD4D-4F90-8CFD-BCD4765EDA38}"/>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Normal="100" zoomScalePageLayoutView="50" workbookViewId="0"/>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0">
        <v>327.32902808</v>
      </c>
      <c r="F12" s="34">
        <f>IF($C$15=0,"",IF(C12="[for completion]","",C12/$C$15))</f>
        <v>0.77597095408059535</v>
      </c>
    </row>
    <row r="13" spans="1:7" x14ac:dyDescent="0.25">
      <c r="A13" s="21" t="s">
        <v>492</v>
      </c>
      <c r="B13" s="21" t="s">
        <v>493</v>
      </c>
      <c r="C13" s="130">
        <v>94.502519039999996</v>
      </c>
      <c r="F13" s="34">
        <f>IF($C$15=0,"",IF(C13="[for completion]","",C13/$C$15))</f>
        <v>0.22402904591940467</v>
      </c>
    </row>
    <row r="14" spans="1:7" x14ac:dyDescent="0.25">
      <c r="A14" s="21" t="s">
        <v>494</v>
      </c>
      <c r="B14" s="21" t="s">
        <v>89</v>
      </c>
      <c r="C14" s="130">
        <v>0</v>
      </c>
      <c r="F14" s="34">
        <f>IF($C$15=0,"",IF(C14="[for completion]","",C14/$C$15))</f>
        <v>0</v>
      </c>
    </row>
    <row r="15" spans="1:7" x14ac:dyDescent="0.25">
      <c r="A15" s="21" t="s">
        <v>495</v>
      </c>
      <c r="B15" s="53" t="s">
        <v>91</v>
      </c>
      <c r="C15" s="130">
        <f>SUM(C12:C14)</f>
        <v>421.83154711999998</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2295.4631797100001</v>
      </c>
      <c r="D28" s="127">
        <v>203.53682029000001</v>
      </c>
      <c r="F28" s="127">
        <v>2499</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1">
        <v>6.5187932073220329</v>
      </c>
      <c r="D36" s="131">
        <v>7.5849498498740928</v>
      </c>
      <c r="E36" s="129"/>
      <c r="F36" s="131">
        <v>9.1015307774214822</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2">
        <v>77.597095408059531</v>
      </c>
      <c r="D44" s="132">
        <v>22.402904591940469</v>
      </c>
      <c r="E44" s="129"/>
      <c r="F44" s="132">
        <f>SUM(F45:F72)</f>
        <v>99.999999999999986</v>
      </c>
      <c r="G44" s="21"/>
    </row>
    <row r="45" spans="1:7" x14ac:dyDescent="0.25">
      <c r="A45" s="21" t="s">
        <v>535</v>
      </c>
      <c r="B45" s="21" t="s">
        <v>536</v>
      </c>
      <c r="C45" s="146">
        <v>77.125867425332459</v>
      </c>
      <c r="D45" s="146">
        <v>22.185693822320303</v>
      </c>
      <c r="E45" s="131"/>
      <c r="F45" s="131">
        <v>99.311561247652747</v>
      </c>
      <c r="G45" s="21"/>
    </row>
    <row r="46" spans="1:7" x14ac:dyDescent="0.25">
      <c r="A46" s="21" t="s">
        <v>537</v>
      </c>
      <c r="B46" s="21" t="s">
        <v>538</v>
      </c>
      <c r="C46" s="129">
        <v>0</v>
      </c>
      <c r="D46" s="129">
        <v>0</v>
      </c>
      <c r="E46" s="129"/>
      <c r="F46" s="129">
        <v>0</v>
      </c>
      <c r="G46" s="21"/>
    </row>
    <row r="47" spans="1:7" x14ac:dyDescent="0.25">
      <c r="A47" s="21" t="s">
        <v>539</v>
      </c>
      <c r="B47" s="21" t="s">
        <v>540</v>
      </c>
      <c r="C47" s="129">
        <v>0</v>
      </c>
      <c r="D47" s="129">
        <v>0</v>
      </c>
      <c r="E47" s="129"/>
      <c r="F47" s="129">
        <v>0</v>
      </c>
      <c r="G47" s="21"/>
    </row>
    <row r="48" spans="1:7" x14ac:dyDescent="0.25">
      <c r="A48" s="21" t="s">
        <v>541</v>
      </c>
      <c r="B48" s="21" t="s">
        <v>542</v>
      </c>
      <c r="C48" s="129">
        <v>0</v>
      </c>
      <c r="D48" s="129">
        <v>0</v>
      </c>
      <c r="E48" s="129"/>
      <c r="F48" s="129">
        <v>0</v>
      </c>
      <c r="G48" s="21"/>
    </row>
    <row r="49" spans="1:7" x14ac:dyDescent="0.25">
      <c r="A49" s="21" t="s">
        <v>543</v>
      </c>
      <c r="B49" s="21" t="s">
        <v>544</v>
      </c>
      <c r="C49" s="129">
        <v>0</v>
      </c>
      <c r="D49" s="129">
        <v>0</v>
      </c>
      <c r="E49" s="129"/>
      <c r="F49" s="129">
        <v>0</v>
      </c>
      <c r="G49" s="21"/>
    </row>
    <row r="50" spans="1:7" x14ac:dyDescent="0.25">
      <c r="A50" s="21" t="s">
        <v>545</v>
      </c>
      <c r="B50" s="21" t="s">
        <v>546</v>
      </c>
      <c r="C50" s="129">
        <v>0</v>
      </c>
      <c r="D50" s="129">
        <v>0</v>
      </c>
      <c r="E50" s="129"/>
      <c r="F50" s="129">
        <v>0</v>
      </c>
      <c r="G50" s="21"/>
    </row>
    <row r="51" spans="1:7" x14ac:dyDescent="0.25">
      <c r="A51" s="21" t="s">
        <v>547</v>
      </c>
      <c r="B51" s="21" t="s">
        <v>548</v>
      </c>
      <c r="C51" s="129">
        <v>0</v>
      </c>
      <c r="D51" s="129">
        <v>0</v>
      </c>
      <c r="E51" s="129"/>
      <c r="F51" s="129">
        <v>0</v>
      </c>
      <c r="G51" s="21"/>
    </row>
    <row r="52" spans="1:7" x14ac:dyDescent="0.25">
      <c r="A52" s="21" t="s">
        <v>549</v>
      </c>
      <c r="B52" s="21" t="s">
        <v>550</v>
      </c>
      <c r="C52" s="129">
        <v>0</v>
      </c>
      <c r="D52" s="129">
        <v>0</v>
      </c>
      <c r="E52" s="129"/>
      <c r="F52" s="129">
        <v>0</v>
      </c>
      <c r="G52" s="21"/>
    </row>
    <row r="53" spans="1:7" x14ac:dyDescent="0.25">
      <c r="A53" s="21" t="s">
        <v>551</v>
      </c>
      <c r="B53" s="21" t="s">
        <v>552</v>
      </c>
      <c r="C53" s="129">
        <v>0</v>
      </c>
      <c r="D53" s="129">
        <v>0</v>
      </c>
      <c r="E53" s="129"/>
      <c r="F53" s="129">
        <v>0</v>
      </c>
      <c r="G53" s="21"/>
    </row>
    <row r="54" spans="1:7" x14ac:dyDescent="0.25">
      <c r="A54" s="21" t="s">
        <v>553</v>
      </c>
      <c r="B54" s="21" t="s">
        <v>554</v>
      </c>
      <c r="C54" s="129">
        <v>0</v>
      </c>
      <c r="D54" s="129">
        <v>0</v>
      </c>
      <c r="E54" s="129"/>
      <c r="F54" s="129">
        <v>0</v>
      </c>
      <c r="G54" s="21"/>
    </row>
    <row r="55" spans="1:7" x14ac:dyDescent="0.25">
      <c r="A55" s="21" t="s">
        <v>555</v>
      </c>
      <c r="B55" s="21" t="s">
        <v>556</v>
      </c>
      <c r="C55" s="129">
        <v>0.47122798272707817</v>
      </c>
      <c r="D55" s="129">
        <v>0.21721076962016478</v>
      </c>
      <c r="E55" s="129"/>
      <c r="F55" s="129">
        <v>0.68843875234724294</v>
      </c>
      <c r="G55" s="21"/>
    </row>
    <row r="56" spans="1:7" x14ac:dyDescent="0.25">
      <c r="A56" s="21" t="s">
        <v>557</v>
      </c>
      <c r="B56" s="21" t="s">
        <v>558</v>
      </c>
      <c r="C56" s="129">
        <v>0</v>
      </c>
      <c r="D56" s="129">
        <v>0</v>
      </c>
      <c r="E56" s="129"/>
      <c r="F56" s="129">
        <v>0</v>
      </c>
      <c r="G56" s="21"/>
    </row>
    <row r="57" spans="1:7" x14ac:dyDescent="0.25">
      <c r="A57" s="21" t="s">
        <v>559</v>
      </c>
      <c r="B57" s="21" t="s">
        <v>560</v>
      </c>
      <c r="C57" s="129">
        <v>0</v>
      </c>
      <c r="D57" s="129">
        <v>0</v>
      </c>
      <c r="E57" s="129"/>
      <c r="F57" s="129">
        <v>0</v>
      </c>
      <c r="G57" s="21"/>
    </row>
    <row r="58" spans="1:7" x14ac:dyDescent="0.25">
      <c r="A58" s="21" t="s">
        <v>561</v>
      </c>
      <c r="B58" s="21" t="s">
        <v>562</v>
      </c>
      <c r="C58" s="129">
        <v>0</v>
      </c>
      <c r="D58" s="129">
        <v>0</v>
      </c>
      <c r="E58" s="129"/>
      <c r="F58" s="129">
        <v>0</v>
      </c>
      <c r="G58" s="21"/>
    </row>
    <row r="59" spans="1:7" x14ac:dyDescent="0.25">
      <c r="A59" s="21" t="s">
        <v>563</v>
      </c>
      <c r="B59" s="21" t="s">
        <v>564</v>
      </c>
      <c r="C59" s="129">
        <v>0</v>
      </c>
      <c r="D59" s="129">
        <v>0</v>
      </c>
      <c r="E59" s="129"/>
      <c r="F59" s="129">
        <v>0</v>
      </c>
      <c r="G59" s="21"/>
    </row>
    <row r="60" spans="1:7" x14ac:dyDescent="0.25">
      <c r="A60" s="21" t="s">
        <v>565</v>
      </c>
      <c r="B60" s="21" t="s">
        <v>3</v>
      </c>
      <c r="C60" s="129">
        <v>0</v>
      </c>
      <c r="D60" s="129">
        <v>0</v>
      </c>
      <c r="E60" s="129"/>
      <c r="F60" s="129">
        <v>0</v>
      </c>
      <c r="G60" s="21"/>
    </row>
    <row r="61" spans="1:7" x14ac:dyDescent="0.25">
      <c r="A61" s="21" t="s">
        <v>566</v>
      </c>
      <c r="B61" s="21" t="s">
        <v>567</v>
      </c>
      <c r="C61" s="129">
        <v>0</v>
      </c>
      <c r="D61" s="129">
        <v>0</v>
      </c>
      <c r="E61" s="129"/>
      <c r="F61" s="129">
        <v>0</v>
      </c>
      <c r="G61" s="21"/>
    </row>
    <row r="62" spans="1:7" x14ac:dyDescent="0.25">
      <c r="A62" s="21" t="s">
        <v>568</v>
      </c>
      <c r="B62" s="21" t="s">
        <v>569</v>
      </c>
      <c r="C62" s="129">
        <v>0</v>
      </c>
      <c r="D62" s="129">
        <v>0</v>
      </c>
      <c r="E62" s="129"/>
      <c r="F62" s="129">
        <v>0</v>
      </c>
      <c r="G62" s="21"/>
    </row>
    <row r="63" spans="1:7" x14ac:dyDescent="0.25">
      <c r="A63" s="21" t="s">
        <v>570</v>
      </c>
      <c r="B63" s="21" t="s">
        <v>571</v>
      </c>
      <c r="C63" s="129">
        <v>0</v>
      </c>
      <c r="D63" s="129">
        <v>0</v>
      </c>
      <c r="E63" s="129"/>
      <c r="F63" s="129">
        <v>0</v>
      </c>
      <c r="G63" s="21"/>
    </row>
    <row r="64" spans="1:7" x14ac:dyDescent="0.25">
      <c r="A64" s="21" t="s">
        <v>572</v>
      </c>
      <c r="B64" s="21" t="s">
        <v>573</v>
      </c>
      <c r="C64" s="129">
        <v>0</v>
      </c>
      <c r="D64" s="129">
        <v>0</v>
      </c>
      <c r="E64" s="129"/>
      <c r="F64" s="129">
        <v>0</v>
      </c>
      <c r="G64" s="21"/>
    </row>
    <row r="65" spans="1:7" x14ac:dyDescent="0.25">
      <c r="A65" s="21" t="s">
        <v>574</v>
      </c>
      <c r="B65" s="21" t="s">
        <v>575</v>
      </c>
      <c r="C65" s="129">
        <v>0</v>
      </c>
      <c r="D65" s="129">
        <v>0</v>
      </c>
      <c r="E65" s="129"/>
      <c r="F65" s="129">
        <v>0</v>
      </c>
      <c r="G65" s="21"/>
    </row>
    <row r="66" spans="1:7" x14ac:dyDescent="0.25">
      <c r="A66" s="21" t="s">
        <v>576</v>
      </c>
      <c r="B66" s="21" t="s">
        <v>577</v>
      </c>
      <c r="C66" s="129">
        <v>0</v>
      </c>
      <c r="D66" s="129">
        <v>0</v>
      </c>
      <c r="E66" s="129"/>
      <c r="F66" s="129">
        <v>0</v>
      </c>
      <c r="G66" s="21"/>
    </row>
    <row r="67" spans="1:7" x14ac:dyDescent="0.25">
      <c r="A67" s="21" t="s">
        <v>578</v>
      </c>
      <c r="B67" s="21" t="s">
        <v>579</v>
      </c>
      <c r="C67" s="129">
        <v>0</v>
      </c>
      <c r="D67" s="129">
        <v>0</v>
      </c>
      <c r="E67" s="129"/>
      <c r="F67" s="129">
        <v>0</v>
      </c>
      <c r="G67" s="21"/>
    </row>
    <row r="68" spans="1:7" x14ac:dyDescent="0.25">
      <c r="A68" s="21" t="s">
        <v>580</v>
      </c>
      <c r="B68" s="21" t="s">
        <v>581</v>
      </c>
      <c r="C68" s="129">
        <v>0</v>
      </c>
      <c r="D68" s="129">
        <v>0</v>
      </c>
      <c r="E68" s="129"/>
      <c r="F68" s="129">
        <v>0</v>
      </c>
      <c r="G68" s="21"/>
    </row>
    <row r="69" spans="1:7" x14ac:dyDescent="0.25">
      <c r="A69" s="21" t="s">
        <v>582</v>
      </c>
      <c r="B69" s="21" t="s">
        <v>583</v>
      </c>
      <c r="C69" s="129">
        <v>0</v>
      </c>
      <c r="D69" s="129">
        <v>0</v>
      </c>
      <c r="E69" s="129"/>
      <c r="F69" s="129">
        <v>0</v>
      </c>
      <c r="G69" s="21"/>
    </row>
    <row r="70" spans="1:7" x14ac:dyDescent="0.25">
      <c r="A70" s="21" t="s">
        <v>584</v>
      </c>
      <c r="B70" s="21" t="s">
        <v>585</v>
      </c>
      <c r="C70" s="129">
        <v>0</v>
      </c>
      <c r="D70" s="129">
        <v>0</v>
      </c>
      <c r="E70" s="129"/>
      <c r="F70" s="129">
        <v>0</v>
      </c>
      <c r="G70" s="21"/>
    </row>
    <row r="71" spans="1:7" x14ac:dyDescent="0.25">
      <c r="A71" s="21" t="s">
        <v>586</v>
      </c>
      <c r="B71" s="21" t="s">
        <v>6</v>
      </c>
      <c r="C71" s="129">
        <v>0</v>
      </c>
      <c r="D71" s="129">
        <v>0</v>
      </c>
      <c r="E71" s="129"/>
      <c r="F71" s="129">
        <v>0</v>
      </c>
      <c r="G71" s="21"/>
    </row>
    <row r="72" spans="1:7" x14ac:dyDescent="0.25">
      <c r="A72" s="21" t="s">
        <v>587</v>
      </c>
      <c r="B72" s="21" t="s">
        <v>588</v>
      </c>
      <c r="C72" s="129">
        <v>0</v>
      </c>
      <c r="D72" s="129">
        <v>0</v>
      </c>
      <c r="E72" s="129"/>
      <c r="F72" s="129">
        <v>0</v>
      </c>
      <c r="G72" s="21"/>
    </row>
    <row r="73" spans="1:7" x14ac:dyDescent="0.25">
      <c r="A73" s="21" t="s">
        <v>589</v>
      </c>
      <c r="B73" s="54" t="s">
        <v>278</v>
      </c>
      <c r="C73" s="132">
        <f>SUM(C74:C76)</f>
        <v>0</v>
      </c>
      <c r="D73" s="132">
        <f>SUM(D74:D76)</f>
        <v>0</v>
      </c>
      <c r="E73" s="129"/>
      <c r="F73" s="132">
        <f>SUM(F74:F76)</f>
        <v>0</v>
      </c>
      <c r="G73" s="21"/>
    </row>
    <row r="74" spans="1:7" x14ac:dyDescent="0.25">
      <c r="A74" s="21" t="s">
        <v>590</v>
      </c>
      <c r="B74" s="21" t="s">
        <v>591</v>
      </c>
      <c r="C74" s="129">
        <v>0</v>
      </c>
      <c r="D74" s="129">
        <v>0</v>
      </c>
      <c r="E74" s="129"/>
      <c r="F74" s="129">
        <v>0</v>
      </c>
      <c r="G74" s="21"/>
    </row>
    <row r="75" spans="1:7" x14ac:dyDescent="0.25">
      <c r="A75" s="21" t="s">
        <v>592</v>
      </c>
      <c r="B75" s="21" t="s">
        <v>593</v>
      </c>
      <c r="C75" s="129">
        <v>0</v>
      </c>
      <c r="D75" s="129">
        <v>0</v>
      </c>
      <c r="E75" s="129"/>
      <c r="F75" s="129">
        <v>0</v>
      </c>
      <c r="G75" s="21"/>
    </row>
    <row r="76" spans="1:7" x14ac:dyDescent="0.25">
      <c r="A76" s="21" t="s">
        <v>594</v>
      </c>
      <c r="B76" s="21" t="s">
        <v>2</v>
      </c>
      <c r="C76" s="129">
        <v>0</v>
      </c>
      <c r="D76" s="129">
        <v>0</v>
      </c>
      <c r="E76" s="129"/>
      <c r="F76" s="129">
        <v>0</v>
      </c>
      <c r="G76" s="21"/>
    </row>
    <row r="77" spans="1:7" x14ac:dyDescent="0.25">
      <c r="A77" s="21" t="s">
        <v>595</v>
      </c>
      <c r="B77" s="54" t="s">
        <v>89</v>
      </c>
      <c r="C77" s="132">
        <f>SUM(C78:C87)</f>
        <v>0</v>
      </c>
      <c r="D77" s="132">
        <f>SUM(D78:D87)</f>
        <v>0</v>
      </c>
      <c r="E77" s="129"/>
      <c r="F77" s="132">
        <f>SUM(F78:F87)</f>
        <v>0</v>
      </c>
      <c r="G77" s="21"/>
    </row>
    <row r="78" spans="1:7" x14ac:dyDescent="0.25">
      <c r="A78" s="21" t="s">
        <v>596</v>
      </c>
      <c r="B78" s="30" t="s">
        <v>280</v>
      </c>
      <c r="C78" s="129">
        <v>0</v>
      </c>
      <c r="D78" s="129">
        <v>0</v>
      </c>
      <c r="E78" s="129"/>
      <c r="F78" s="129">
        <v>0</v>
      </c>
      <c r="G78" s="21"/>
    </row>
    <row r="79" spans="1:7" x14ac:dyDescent="0.25">
      <c r="A79" s="21" t="s">
        <v>597</v>
      </c>
      <c r="B79" s="30" t="s">
        <v>282</v>
      </c>
      <c r="C79" s="129">
        <v>0</v>
      </c>
      <c r="D79" s="129">
        <v>0</v>
      </c>
      <c r="E79" s="129"/>
      <c r="F79" s="129">
        <v>0</v>
      </c>
      <c r="G79" s="21"/>
    </row>
    <row r="80" spans="1:7" x14ac:dyDescent="0.25">
      <c r="A80" s="21" t="s">
        <v>598</v>
      </c>
      <c r="B80" s="30" t="s">
        <v>284</v>
      </c>
      <c r="C80" s="129">
        <v>0</v>
      </c>
      <c r="D80" s="129">
        <v>0</v>
      </c>
      <c r="E80" s="129"/>
      <c r="F80" s="129">
        <v>0</v>
      </c>
      <c r="G80" s="21"/>
    </row>
    <row r="81" spans="1:7" x14ac:dyDescent="0.25">
      <c r="A81" s="21" t="s">
        <v>599</v>
      </c>
      <c r="B81" s="30" t="s">
        <v>12</v>
      </c>
      <c r="C81" s="129">
        <v>0</v>
      </c>
      <c r="D81" s="129">
        <v>0</v>
      </c>
      <c r="E81" s="129"/>
      <c r="F81" s="129">
        <v>0</v>
      </c>
      <c r="G81" s="21"/>
    </row>
    <row r="82" spans="1:7" x14ac:dyDescent="0.25">
      <c r="A82" s="21" t="s">
        <v>600</v>
      </c>
      <c r="B82" s="30" t="s">
        <v>287</v>
      </c>
      <c r="C82" s="129">
        <v>0</v>
      </c>
      <c r="D82" s="129">
        <v>0</v>
      </c>
      <c r="E82" s="129"/>
      <c r="F82" s="129">
        <v>0</v>
      </c>
      <c r="G82" s="21"/>
    </row>
    <row r="83" spans="1:7" x14ac:dyDescent="0.25">
      <c r="A83" s="21" t="s">
        <v>601</v>
      </c>
      <c r="B83" s="30" t="s">
        <v>289</v>
      </c>
      <c r="C83" s="129">
        <v>0</v>
      </c>
      <c r="D83" s="129">
        <v>0</v>
      </c>
      <c r="E83" s="129"/>
      <c r="F83" s="129">
        <v>0</v>
      </c>
      <c r="G83" s="21"/>
    </row>
    <row r="84" spans="1:7" x14ac:dyDescent="0.25">
      <c r="A84" s="21" t="s">
        <v>602</v>
      </c>
      <c r="B84" s="30" t="s">
        <v>291</v>
      </c>
      <c r="C84" s="129">
        <v>0</v>
      </c>
      <c r="D84" s="129">
        <v>0</v>
      </c>
      <c r="E84" s="129"/>
      <c r="F84" s="129">
        <v>0</v>
      </c>
      <c r="G84" s="21"/>
    </row>
    <row r="85" spans="1:7" x14ac:dyDescent="0.25">
      <c r="A85" s="21" t="s">
        <v>603</v>
      </c>
      <c r="B85" s="30" t="s">
        <v>293</v>
      </c>
      <c r="C85" s="129">
        <v>0</v>
      </c>
      <c r="D85" s="129">
        <v>0</v>
      </c>
      <c r="E85" s="129"/>
      <c r="F85" s="129">
        <v>0</v>
      </c>
      <c r="G85" s="21"/>
    </row>
    <row r="86" spans="1:7" x14ac:dyDescent="0.25">
      <c r="A86" s="21" t="s">
        <v>604</v>
      </c>
      <c r="B86" s="30" t="s">
        <v>295</v>
      </c>
      <c r="C86" s="129">
        <v>0</v>
      </c>
      <c r="D86" s="129">
        <v>0</v>
      </c>
      <c r="E86" s="129"/>
      <c r="F86" s="129">
        <v>0</v>
      </c>
      <c r="G86" s="21"/>
    </row>
    <row r="87" spans="1:7" x14ac:dyDescent="0.25">
      <c r="A87" s="21" t="s">
        <v>605</v>
      </c>
      <c r="B87" s="30" t="s">
        <v>89</v>
      </c>
      <c r="C87" s="129">
        <v>0</v>
      </c>
      <c r="D87" s="129">
        <v>0</v>
      </c>
      <c r="E87" s="129"/>
      <c r="F87" s="129">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29">
        <f>C45</f>
        <v>77.125867425332459</v>
      </c>
      <c r="D99" s="129">
        <v>22.402904591940469</v>
      </c>
      <c r="E99" s="129"/>
      <c r="F99" s="129">
        <v>99.311561247652747</v>
      </c>
      <c r="G99" s="21"/>
    </row>
    <row r="100" spans="1:7" x14ac:dyDescent="0.25">
      <c r="A100" s="21" t="s">
        <v>618</v>
      </c>
      <c r="B100" s="30" t="s">
        <v>1133</v>
      </c>
      <c r="C100" s="146">
        <v>1.6112644565113732</v>
      </c>
      <c r="D100" s="146">
        <v>1.1905058145363754</v>
      </c>
      <c r="E100" s="146"/>
      <c r="F100" s="146">
        <f>C100+D100</f>
        <v>2.8017702710477486</v>
      </c>
      <c r="G100" s="56"/>
    </row>
    <row r="101" spans="1:7" x14ac:dyDescent="0.25">
      <c r="A101" s="21" t="s">
        <v>619</v>
      </c>
      <c r="B101" s="30" t="s">
        <v>1134</v>
      </c>
      <c r="C101" s="146">
        <v>0.62102876495636072</v>
      </c>
      <c r="D101" s="146">
        <v>0</v>
      </c>
      <c r="E101" s="146"/>
      <c r="F101" s="146">
        <f t="shared" ref="F101:F108" si="1">C101+D101</f>
        <v>0.62102876495636072</v>
      </c>
      <c r="G101" s="56"/>
    </row>
    <row r="102" spans="1:7" x14ac:dyDescent="0.25">
      <c r="A102" s="21" t="s">
        <v>620</v>
      </c>
      <c r="B102" s="30" t="s">
        <v>1135</v>
      </c>
      <c r="C102" s="146">
        <v>4.4209731919413109</v>
      </c>
      <c r="D102" s="146">
        <v>1.3345741454050879</v>
      </c>
      <c r="E102" s="146"/>
      <c r="F102" s="146">
        <f t="shared" si="1"/>
        <v>5.7555473373463988</v>
      </c>
      <c r="G102" s="56"/>
    </row>
    <row r="103" spans="1:7" x14ac:dyDescent="0.25">
      <c r="A103" s="21" t="s">
        <v>621</v>
      </c>
      <c r="B103" s="30" t="s">
        <v>1124</v>
      </c>
      <c r="C103" s="146">
        <v>68.125754276225734</v>
      </c>
      <c r="D103" s="146">
        <v>13.381637157172367</v>
      </c>
      <c r="E103" s="146"/>
      <c r="F103" s="146">
        <f t="shared" si="1"/>
        <v>81.507391433398098</v>
      </c>
      <c r="G103" s="56"/>
    </row>
    <row r="104" spans="1:7" x14ac:dyDescent="0.25">
      <c r="A104" s="21" t="s">
        <v>622</v>
      </c>
      <c r="B104" s="30" t="s">
        <v>1136</v>
      </c>
      <c r="C104" s="146">
        <v>0.38839066863169391</v>
      </c>
      <c r="D104" s="146">
        <v>0</v>
      </c>
      <c r="E104" s="146"/>
      <c r="F104" s="146">
        <f t="shared" si="1"/>
        <v>0.38839066863169391</v>
      </c>
      <c r="G104" s="56"/>
    </row>
    <row r="105" spans="1:7" x14ac:dyDescent="0.25">
      <c r="A105" s="21" t="s">
        <v>623</v>
      </c>
      <c r="B105" s="30" t="s">
        <v>1137</v>
      </c>
      <c r="C105" s="146">
        <v>1.5851860488558955</v>
      </c>
      <c r="D105" s="146">
        <v>1.6643479405284265</v>
      </c>
      <c r="E105" s="146"/>
      <c r="F105" s="146">
        <f t="shared" si="1"/>
        <v>3.249533989384322</v>
      </c>
      <c r="G105" s="56"/>
    </row>
    <row r="106" spans="1:7" x14ac:dyDescent="0.25">
      <c r="A106" s="21" t="s">
        <v>624</v>
      </c>
      <c r="B106" s="30" t="s">
        <v>1138</v>
      </c>
      <c r="C106" s="146">
        <v>0.88004915445711251</v>
      </c>
      <c r="D106" s="146">
        <v>4.768422453782466</v>
      </c>
      <c r="E106" s="146"/>
      <c r="F106" s="146">
        <f t="shared" si="1"/>
        <v>5.6484716082395785</v>
      </c>
      <c r="G106" s="56"/>
    </row>
    <row r="107" spans="1:7" x14ac:dyDescent="0.25">
      <c r="A107" s="21" t="s">
        <v>625</v>
      </c>
      <c r="B107" s="30" t="s">
        <v>1125</v>
      </c>
      <c r="C107" s="146">
        <v>2.7865926995786088E-2</v>
      </c>
      <c r="D107" s="146">
        <v>0</v>
      </c>
      <c r="E107" s="146"/>
      <c r="F107" s="146">
        <f t="shared" si="1"/>
        <v>2.7865926995786088E-2</v>
      </c>
      <c r="G107" s="56"/>
    </row>
    <row r="108" spans="1:7" x14ac:dyDescent="0.25">
      <c r="A108" s="21" t="s">
        <v>626</v>
      </c>
      <c r="B108" s="30" t="s">
        <v>1126</v>
      </c>
      <c r="C108" s="146">
        <v>0</v>
      </c>
      <c r="D108" s="146">
        <v>0</v>
      </c>
      <c r="E108" s="146"/>
      <c r="F108" s="146">
        <f t="shared" si="1"/>
        <v>0</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46">
        <v>28.394535265975865</v>
      </c>
      <c r="D131" s="146">
        <v>4.5852276464514228</v>
      </c>
      <c r="E131" s="147"/>
      <c r="F131" s="146">
        <v>32.97976291242729</v>
      </c>
    </row>
    <row r="132" spans="1:7" x14ac:dyDescent="0.25">
      <c r="A132" s="21" t="s">
        <v>651</v>
      </c>
      <c r="B132" s="21" t="s">
        <v>652</v>
      </c>
      <c r="C132" s="146">
        <v>49.202560142083669</v>
      </c>
      <c r="D132" s="146">
        <v>17.817676945489044</v>
      </c>
      <c r="E132" s="147"/>
      <c r="F132" s="146">
        <v>67.02023708757271</v>
      </c>
    </row>
    <row r="133" spans="1:7" x14ac:dyDescent="0.25">
      <c r="A133" s="21" t="s">
        <v>653</v>
      </c>
      <c r="B133" s="21" t="s">
        <v>89</v>
      </c>
      <c r="C133" s="133">
        <v>0</v>
      </c>
      <c r="D133" s="133">
        <v>0</v>
      </c>
      <c r="E133" s="134"/>
      <c r="F133" s="133">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46">
        <v>3.8049090874263394</v>
      </c>
      <c r="D141" s="146">
        <v>3.3703992807241421</v>
      </c>
      <c r="E141" s="147"/>
      <c r="F141" s="146">
        <v>7.1753083681504819</v>
      </c>
    </row>
    <row r="142" spans="1:7" x14ac:dyDescent="0.25">
      <c r="A142" s="21" t="s">
        <v>663</v>
      </c>
      <c r="B142" s="21" t="s">
        <v>664</v>
      </c>
      <c r="C142" s="146">
        <v>73.792186320633192</v>
      </c>
      <c r="D142" s="146">
        <v>19.032505311216326</v>
      </c>
      <c r="E142" s="147"/>
      <c r="F142" s="146">
        <v>92.824691631849518</v>
      </c>
    </row>
    <row r="143" spans="1:7" x14ac:dyDescent="0.25">
      <c r="A143" s="21" t="s">
        <v>665</v>
      </c>
      <c r="B143" s="21" t="s">
        <v>89</v>
      </c>
      <c r="C143" s="133">
        <v>0</v>
      </c>
      <c r="D143" s="133">
        <v>0</v>
      </c>
      <c r="E143" s="134"/>
      <c r="F143" s="133">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46">
        <v>1.7303621860039702</v>
      </c>
      <c r="D151" s="146">
        <v>0.24764606799377781</v>
      </c>
      <c r="E151" s="147"/>
      <c r="F151" s="146">
        <f>C151+D151</f>
        <v>1.9780082539977479</v>
      </c>
    </row>
    <row r="152" spans="1:7" x14ac:dyDescent="0.25">
      <c r="A152" s="21" t="s">
        <v>675</v>
      </c>
      <c r="B152" s="18" t="s">
        <v>676</v>
      </c>
      <c r="C152" s="146">
        <v>2.6247491980134665</v>
      </c>
      <c r="D152" s="146">
        <v>0.22757899605998533</v>
      </c>
      <c r="E152" s="147"/>
      <c r="F152" s="146">
        <f t="shared" ref="F152:F155" si="2">C152+D152</f>
        <v>2.852328194073452</v>
      </c>
    </row>
    <row r="153" spans="1:7" x14ac:dyDescent="0.25">
      <c r="A153" s="21" t="s">
        <v>677</v>
      </c>
      <c r="B153" s="18" t="s">
        <v>678</v>
      </c>
      <c r="C153" s="146">
        <v>4.3385568848395621</v>
      </c>
      <c r="D153" s="146">
        <v>1.5021730577673917</v>
      </c>
      <c r="E153" s="146"/>
      <c r="F153" s="146">
        <f t="shared" si="2"/>
        <v>5.8407299426069539</v>
      </c>
    </row>
    <row r="154" spans="1:7" x14ac:dyDescent="0.25">
      <c r="A154" s="21" t="s">
        <v>679</v>
      </c>
      <c r="B154" s="18" t="s">
        <v>680</v>
      </c>
      <c r="C154" s="146">
        <v>16.62680486531934</v>
      </c>
      <c r="D154" s="146">
        <v>1.2463163900125329</v>
      </c>
      <c r="E154" s="146"/>
      <c r="F154" s="146">
        <f t="shared" si="2"/>
        <v>17.873121255331874</v>
      </c>
    </row>
    <row r="155" spans="1:7" x14ac:dyDescent="0.25">
      <c r="A155" s="21" t="s">
        <v>681</v>
      </c>
      <c r="B155" s="18" t="s">
        <v>682</v>
      </c>
      <c r="C155" s="146">
        <v>52.276622273883198</v>
      </c>
      <c r="D155" s="146">
        <v>19.179190080106782</v>
      </c>
      <c r="E155" s="146"/>
      <c r="F155" s="146">
        <f t="shared" si="2"/>
        <v>71.455812353989984</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8.2642532984849048E-6</v>
      </c>
      <c r="D161" s="89">
        <v>0</v>
      </c>
      <c r="E161" s="141"/>
      <c r="F161" s="89">
        <v>6.1503773835985298E-6</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48">
        <v>142.59824813280318</v>
      </c>
      <c r="D168" s="135"/>
      <c r="E168" s="27"/>
      <c r="F168" s="106"/>
      <c r="G168" s="106"/>
    </row>
    <row r="169" spans="1:7" x14ac:dyDescent="0.25">
      <c r="A169" s="27"/>
      <c r="B169" s="55"/>
      <c r="C169" s="135"/>
      <c r="D169" s="135"/>
      <c r="E169" s="27"/>
      <c r="F169" s="106"/>
      <c r="G169" s="106"/>
    </row>
    <row r="170" spans="1:7" x14ac:dyDescent="0.25">
      <c r="B170" s="30" t="s">
        <v>700</v>
      </c>
      <c r="C170" s="135"/>
      <c r="D170" s="135"/>
      <c r="E170" s="27"/>
      <c r="F170" s="106"/>
      <c r="G170" s="106"/>
    </row>
    <row r="171" spans="1:7" x14ac:dyDescent="0.25">
      <c r="A171" s="21" t="s">
        <v>701</v>
      </c>
      <c r="B171" s="21" t="s">
        <v>1127</v>
      </c>
      <c r="C171" s="127">
        <v>60.949126329999999</v>
      </c>
      <c r="D171" s="127">
        <v>1314.63532541</v>
      </c>
      <c r="E171" s="27"/>
      <c r="F171" s="34">
        <f>IF($C$195=0,"",IF(C171="[for completion]","",C171/$C$195))</f>
        <v>0.18620140928993281</v>
      </c>
      <c r="G171" s="34">
        <f>IF($D$195=0,"",IF(D171="[for completion]","",D171/$D$195))</f>
        <v>0.57271026476498998</v>
      </c>
    </row>
    <row r="172" spans="1:7" x14ac:dyDescent="0.25">
      <c r="A172" s="21" t="s">
        <v>702</v>
      </c>
      <c r="B172" s="21" t="s">
        <v>1128</v>
      </c>
      <c r="C172" s="127">
        <v>131.95594156999999</v>
      </c>
      <c r="D172" s="127">
        <v>810.12694202</v>
      </c>
      <c r="E172" s="27"/>
      <c r="F172" s="34">
        <f>IF($C$195=0,"",IF(C172="[for completion]","",C172/$C$195))</f>
        <v>0.40312935991044957</v>
      </c>
      <c r="G172" s="34">
        <f>IF($D$195=0,"",IF(D172="[for completion]","",D172/$D$195))</f>
        <v>0.35292526108928846</v>
      </c>
    </row>
    <row r="173" spans="1:7" x14ac:dyDescent="0.25">
      <c r="A173" s="21" t="s">
        <v>703</v>
      </c>
      <c r="B173" s="21" t="s">
        <v>1129</v>
      </c>
      <c r="C173" s="127">
        <v>32.540637429999997</v>
      </c>
      <c r="D173" s="127">
        <v>83.46327273</v>
      </c>
      <c r="E173" s="27"/>
      <c r="F173" s="34">
        <f t="shared" ref="F173:F194" si="3">IF($C$195=0,"",IF(C173="[for completion]","",C173/$C$195))</f>
        <v>9.941262350263351E-2</v>
      </c>
      <c r="G173" s="34">
        <f t="shared" ref="G173:G194" si="4">IF($D$195=0,"",IF(D173="[for completion]","",D173/$D$195))</f>
        <v>3.6360100857964719E-2</v>
      </c>
    </row>
    <row r="174" spans="1:7" x14ac:dyDescent="0.25">
      <c r="A174" s="21" t="s">
        <v>704</v>
      </c>
      <c r="B174" s="21" t="s">
        <v>1130</v>
      </c>
      <c r="C174" s="127">
        <v>34.848982409999998</v>
      </c>
      <c r="D174" s="127">
        <v>48.237639549999997</v>
      </c>
      <c r="E174" s="27"/>
      <c r="F174" s="34">
        <f t="shared" si="3"/>
        <v>0.1064646866622621</v>
      </c>
      <c r="G174" s="34">
        <f t="shared" si="4"/>
        <v>2.1014338185156231E-2</v>
      </c>
    </row>
    <row r="175" spans="1:7" x14ac:dyDescent="0.25">
      <c r="A175" s="21" t="s">
        <v>705</v>
      </c>
      <c r="B175" s="21" t="s">
        <v>1131</v>
      </c>
      <c r="C175" s="127">
        <v>67.03434034</v>
      </c>
      <c r="D175" s="127">
        <v>39</v>
      </c>
      <c r="E175" s="27"/>
      <c r="F175" s="34">
        <f t="shared" si="3"/>
        <v>0.20479192063472182</v>
      </c>
      <c r="G175" s="34">
        <f t="shared" si="4"/>
        <v>1.6990035102600561E-2</v>
      </c>
    </row>
    <row r="176" spans="1:7" x14ac:dyDescent="0.25">
      <c r="A176" s="21" t="s">
        <v>706</v>
      </c>
      <c r="B176" s="21" t="s">
        <v>1132</v>
      </c>
      <c r="C176" s="127">
        <v>0</v>
      </c>
      <c r="D176" s="127">
        <v>0</v>
      </c>
      <c r="E176" s="27"/>
      <c r="F176" s="34">
        <f t="shared" si="3"/>
        <v>0</v>
      </c>
      <c r="G176" s="34">
        <f t="shared" si="4"/>
        <v>0</v>
      </c>
    </row>
    <row r="177" spans="1:7" x14ac:dyDescent="0.25">
      <c r="A177" s="21" t="s">
        <v>707</v>
      </c>
      <c r="B177" s="30"/>
      <c r="C177" s="127"/>
      <c r="D177" s="127"/>
      <c r="E177" s="27"/>
      <c r="F177" s="34">
        <f t="shared" si="3"/>
        <v>0</v>
      </c>
      <c r="G177" s="34">
        <f t="shared" si="4"/>
        <v>0</v>
      </c>
    </row>
    <row r="178" spans="1:7" x14ac:dyDescent="0.25">
      <c r="A178" s="21" t="s">
        <v>708</v>
      </c>
      <c r="B178" s="30"/>
      <c r="C178" s="127"/>
      <c r="D178" s="127"/>
      <c r="E178" s="27"/>
      <c r="F178" s="34">
        <f t="shared" si="3"/>
        <v>0</v>
      </c>
      <c r="G178" s="34">
        <f t="shared" si="4"/>
        <v>0</v>
      </c>
    </row>
    <row r="179" spans="1:7" x14ac:dyDescent="0.25">
      <c r="A179" s="21" t="s">
        <v>709</v>
      </c>
      <c r="B179" s="30"/>
      <c r="C179" s="127"/>
      <c r="D179" s="127"/>
      <c r="E179" s="27"/>
      <c r="F179" s="34">
        <f t="shared" si="3"/>
        <v>0</v>
      </c>
      <c r="G179" s="34">
        <f t="shared" si="4"/>
        <v>0</v>
      </c>
    </row>
    <row r="180" spans="1:7" x14ac:dyDescent="0.25">
      <c r="A180" s="21" t="s">
        <v>710</v>
      </c>
      <c r="B180" s="30"/>
      <c r="C180" s="127"/>
      <c r="D180" s="127"/>
      <c r="E180" s="30"/>
      <c r="F180" s="34">
        <f t="shared" si="3"/>
        <v>0</v>
      </c>
      <c r="G180" s="34">
        <f t="shared" si="4"/>
        <v>0</v>
      </c>
    </row>
    <row r="181" spans="1:7" x14ac:dyDescent="0.25">
      <c r="A181" s="21" t="s">
        <v>711</v>
      </c>
      <c r="B181" s="30"/>
      <c r="C181" s="127"/>
      <c r="D181" s="127"/>
      <c r="E181" s="30"/>
      <c r="F181" s="34">
        <f t="shared" si="3"/>
        <v>0</v>
      </c>
      <c r="G181" s="34">
        <f t="shared" si="4"/>
        <v>0</v>
      </c>
    </row>
    <row r="182" spans="1:7" x14ac:dyDescent="0.25">
      <c r="A182" s="21" t="s">
        <v>712</v>
      </c>
      <c r="B182" s="30"/>
      <c r="C182" s="127"/>
      <c r="D182" s="127"/>
      <c r="E182" s="30"/>
      <c r="F182" s="34">
        <f t="shared" si="3"/>
        <v>0</v>
      </c>
      <c r="G182" s="34">
        <f t="shared" si="4"/>
        <v>0</v>
      </c>
    </row>
    <row r="183" spans="1:7" x14ac:dyDescent="0.25">
      <c r="A183" s="21" t="s">
        <v>713</v>
      </c>
      <c r="B183" s="30"/>
      <c r="C183" s="127"/>
      <c r="D183" s="127"/>
      <c r="E183" s="30"/>
      <c r="F183" s="34">
        <f t="shared" si="3"/>
        <v>0</v>
      </c>
      <c r="G183" s="34">
        <f t="shared" si="4"/>
        <v>0</v>
      </c>
    </row>
    <row r="184" spans="1:7" x14ac:dyDescent="0.25">
      <c r="A184" s="21" t="s">
        <v>714</v>
      </c>
      <c r="B184" s="30"/>
      <c r="C184" s="127"/>
      <c r="D184" s="127"/>
      <c r="E184" s="30"/>
      <c r="F184" s="34">
        <f t="shared" si="3"/>
        <v>0</v>
      </c>
      <c r="G184" s="34">
        <f t="shared" si="4"/>
        <v>0</v>
      </c>
    </row>
    <row r="185" spans="1:7" x14ac:dyDescent="0.25">
      <c r="A185" s="21" t="s">
        <v>715</v>
      </c>
      <c r="B185" s="30"/>
      <c r="C185" s="127"/>
      <c r="D185" s="127"/>
      <c r="E185" s="30"/>
      <c r="F185" s="34">
        <f t="shared" si="3"/>
        <v>0</v>
      </c>
      <c r="G185" s="34">
        <f t="shared" si="4"/>
        <v>0</v>
      </c>
    </row>
    <row r="186" spans="1:7" x14ac:dyDescent="0.25">
      <c r="A186" s="21" t="s">
        <v>716</v>
      </c>
      <c r="B186" s="30"/>
      <c r="C186" s="127"/>
      <c r="D186" s="127"/>
      <c r="F186" s="34">
        <f t="shared" si="3"/>
        <v>0</v>
      </c>
      <c r="G186" s="34">
        <f t="shared" si="4"/>
        <v>0</v>
      </c>
    </row>
    <row r="187" spans="1:7" x14ac:dyDescent="0.25">
      <c r="A187" s="21" t="s">
        <v>717</v>
      </c>
      <c r="B187" s="30"/>
      <c r="C187" s="127"/>
      <c r="D187" s="127"/>
      <c r="E187" s="43"/>
      <c r="F187" s="34">
        <f t="shared" si="3"/>
        <v>0</v>
      </c>
      <c r="G187" s="34">
        <f t="shared" si="4"/>
        <v>0</v>
      </c>
    </row>
    <row r="188" spans="1:7" x14ac:dyDescent="0.25">
      <c r="A188" s="21" t="s">
        <v>718</v>
      </c>
      <c r="B188" s="30"/>
      <c r="C188" s="127"/>
      <c r="D188" s="127"/>
      <c r="E188" s="43"/>
      <c r="F188" s="34">
        <f t="shared" si="3"/>
        <v>0</v>
      </c>
      <c r="G188" s="34">
        <f t="shared" si="4"/>
        <v>0</v>
      </c>
    </row>
    <row r="189" spans="1:7" x14ac:dyDescent="0.25">
      <c r="A189" s="21" t="s">
        <v>719</v>
      </c>
      <c r="B189" s="30"/>
      <c r="C189" s="127"/>
      <c r="D189" s="127"/>
      <c r="E189" s="43"/>
      <c r="F189" s="34">
        <f t="shared" si="3"/>
        <v>0</v>
      </c>
      <c r="G189" s="34">
        <f t="shared" si="4"/>
        <v>0</v>
      </c>
    </row>
    <row r="190" spans="1:7" x14ac:dyDescent="0.25">
      <c r="A190" s="21" t="s">
        <v>720</v>
      </c>
      <c r="B190" s="30"/>
      <c r="C190" s="127"/>
      <c r="D190" s="127"/>
      <c r="E190" s="43"/>
      <c r="F190" s="34">
        <f t="shared" si="3"/>
        <v>0</v>
      </c>
      <c r="G190" s="34">
        <f t="shared" si="4"/>
        <v>0</v>
      </c>
    </row>
    <row r="191" spans="1:7" x14ac:dyDescent="0.25">
      <c r="A191" s="21" t="s">
        <v>721</v>
      </c>
      <c r="B191" s="30"/>
      <c r="C191" s="127"/>
      <c r="D191" s="127"/>
      <c r="E191" s="43"/>
      <c r="F191" s="34">
        <f t="shared" si="3"/>
        <v>0</v>
      </c>
      <c r="G191" s="34">
        <f t="shared" si="4"/>
        <v>0</v>
      </c>
    </row>
    <row r="192" spans="1:7" x14ac:dyDescent="0.25">
      <c r="A192" s="21" t="s">
        <v>722</v>
      </c>
      <c r="B192" s="30"/>
      <c r="C192" s="127"/>
      <c r="D192" s="127"/>
      <c r="E192" s="43"/>
      <c r="F192" s="34">
        <f t="shared" si="3"/>
        <v>0</v>
      </c>
      <c r="G192" s="34">
        <f t="shared" si="4"/>
        <v>0</v>
      </c>
    </row>
    <row r="193" spans="1:7" x14ac:dyDescent="0.25">
      <c r="A193" s="21" t="s">
        <v>723</v>
      </c>
      <c r="B193" s="30"/>
      <c r="C193" s="127"/>
      <c r="D193" s="127"/>
      <c r="E193" s="43"/>
      <c r="F193" s="34">
        <f t="shared" si="3"/>
        <v>0</v>
      </c>
      <c r="G193" s="34">
        <f t="shared" si="4"/>
        <v>0</v>
      </c>
    </row>
    <row r="194" spans="1:7" x14ac:dyDescent="0.25">
      <c r="A194" s="21" t="s">
        <v>724</v>
      </c>
      <c r="B194" s="30"/>
      <c r="C194" s="127"/>
      <c r="D194" s="127"/>
      <c r="E194" s="43"/>
      <c r="F194" s="34">
        <f t="shared" si="3"/>
        <v>0</v>
      </c>
      <c r="G194" s="34">
        <f t="shared" si="4"/>
        <v>0</v>
      </c>
    </row>
    <row r="195" spans="1:7" x14ac:dyDescent="0.25">
      <c r="A195" s="21" t="s">
        <v>725</v>
      </c>
      <c r="B195" s="35" t="s">
        <v>91</v>
      </c>
      <c r="C195" s="127">
        <f>SUM(C171:C194)</f>
        <v>327.32902808000006</v>
      </c>
      <c r="D195" s="127">
        <f>SUM(D171:D194)</f>
        <v>2295.4631797100001</v>
      </c>
      <c r="E195" s="43"/>
      <c r="F195" s="111">
        <f>SUM(F171:F194)</f>
        <v>0.99999999999999978</v>
      </c>
      <c r="G195" s="111">
        <f>SUM(G171:G194)</f>
        <v>0.99999999999999989</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0.47491971999999999</v>
      </c>
      <c r="D197" s="90"/>
      <c r="F197" s="56"/>
      <c r="G197" s="56"/>
    </row>
    <row r="198" spans="1:7" x14ac:dyDescent="0.25">
      <c r="C198" s="90"/>
      <c r="D198" s="90"/>
      <c r="F198" s="56"/>
      <c r="G198" s="56"/>
    </row>
    <row r="199" spans="1:7" x14ac:dyDescent="0.25">
      <c r="B199" s="30" t="s">
        <v>729</v>
      </c>
      <c r="C199" s="90"/>
      <c r="D199" s="90"/>
      <c r="F199" s="56"/>
      <c r="G199" s="56"/>
    </row>
    <row r="200" spans="1:7" x14ac:dyDescent="0.25">
      <c r="A200" s="21" t="s">
        <v>730</v>
      </c>
      <c r="B200" s="21" t="s">
        <v>731</v>
      </c>
      <c r="C200" s="130">
        <v>145.14535293</v>
      </c>
      <c r="D200" s="127">
        <v>1105.1602939700001</v>
      </c>
      <c r="F200" s="34">
        <f>IF($C$208=0,"",IF(C200="[for completion]","",C200/$C$208))</f>
        <v>0.44342340727118801</v>
      </c>
      <c r="G200" s="34">
        <f>IF($D$208=0,"",IF(D200="[for completion]","",D200/$D$208))</f>
        <v>0.48145415867868868</v>
      </c>
    </row>
    <row r="201" spans="1:7" x14ac:dyDescent="0.25">
      <c r="A201" s="21" t="s">
        <v>732</v>
      </c>
      <c r="B201" s="21" t="s">
        <v>733</v>
      </c>
      <c r="C201" s="130">
        <v>51.207939639999999</v>
      </c>
      <c r="D201" s="127">
        <v>334.11383945</v>
      </c>
      <c r="F201" s="34">
        <f t="shared" ref="F201:F214" si="5">IF($C$208=0,"",IF(C201="[for completion]","",C201/$C$208))</f>
        <v>0.15644179173588188</v>
      </c>
      <c r="G201" s="34">
        <f t="shared" ref="G201:G214" si="6">IF($D$208=0,"",IF(D201="[for completion]","",D201/$D$208))</f>
        <v>0.14555399642295944</v>
      </c>
    </row>
    <row r="202" spans="1:7" x14ac:dyDescent="0.25">
      <c r="A202" s="21" t="s">
        <v>734</v>
      </c>
      <c r="B202" s="21" t="s">
        <v>735</v>
      </c>
      <c r="C202" s="130">
        <v>44.003625569999997</v>
      </c>
      <c r="D202" s="127">
        <v>300.64312003999999</v>
      </c>
      <c r="F202" s="34">
        <f t="shared" si="5"/>
        <v>0.13443239613703126</v>
      </c>
      <c r="G202" s="34">
        <f t="shared" si="6"/>
        <v>0.13097274776442824</v>
      </c>
    </row>
    <row r="203" spans="1:7" x14ac:dyDescent="0.25">
      <c r="A203" s="21" t="s">
        <v>736</v>
      </c>
      <c r="B203" s="21" t="s">
        <v>737</v>
      </c>
      <c r="C203" s="130">
        <v>41.703474270000001</v>
      </c>
      <c r="D203" s="127">
        <v>238.41898423999999</v>
      </c>
      <c r="F203" s="34">
        <f t="shared" si="5"/>
        <v>0.12740536491559667</v>
      </c>
      <c r="G203" s="34">
        <f t="shared" si="6"/>
        <v>0.10386530541913649</v>
      </c>
    </row>
    <row r="204" spans="1:7" x14ac:dyDescent="0.25">
      <c r="A204" s="21" t="s">
        <v>738</v>
      </c>
      <c r="B204" s="21" t="s">
        <v>739</v>
      </c>
      <c r="C204" s="130">
        <v>21.804024389999999</v>
      </c>
      <c r="D204" s="127">
        <v>148</v>
      </c>
      <c r="F204" s="34">
        <f t="shared" si="5"/>
        <v>6.6611948588534711E-2</v>
      </c>
      <c r="G204" s="34">
        <f t="shared" si="6"/>
        <v>6.4475005004459712E-2</v>
      </c>
    </row>
    <row r="205" spans="1:7" x14ac:dyDescent="0.25">
      <c r="A205" s="21" t="s">
        <v>740</v>
      </c>
      <c r="B205" s="21" t="s">
        <v>741</v>
      </c>
      <c r="C205" s="130">
        <v>10.631292849999999</v>
      </c>
      <c r="D205" s="127">
        <v>65.126942020000001</v>
      </c>
      <c r="F205" s="34">
        <f t="shared" si="5"/>
        <v>3.2478918574253925E-2</v>
      </c>
      <c r="G205" s="34">
        <f t="shared" si="6"/>
        <v>2.837202643692336E-2</v>
      </c>
    </row>
    <row r="206" spans="1:7" x14ac:dyDescent="0.25">
      <c r="A206" s="21" t="s">
        <v>742</v>
      </c>
      <c r="B206" s="21" t="s">
        <v>743</v>
      </c>
      <c r="C206" s="130">
        <v>3.37184857</v>
      </c>
      <c r="D206" s="127">
        <v>34</v>
      </c>
      <c r="F206" s="34">
        <f t="shared" si="5"/>
        <v>1.0301098530057382E-2</v>
      </c>
      <c r="G206" s="34">
        <f t="shared" si="6"/>
        <v>1.4811825473997502E-2</v>
      </c>
    </row>
    <row r="207" spans="1:7" x14ac:dyDescent="0.25">
      <c r="A207" s="21" t="s">
        <v>744</v>
      </c>
      <c r="B207" s="21" t="s">
        <v>745</v>
      </c>
      <c r="C207" s="130">
        <v>9.4614698599999993</v>
      </c>
      <c r="D207" s="127">
        <v>70</v>
      </c>
      <c r="F207" s="34">
        <f t="shared" si="5"/>
        <v>2.8905074247455961E-2</v>
      </c>
      <c r="G207" s="34">
        <f t="shared" si="6"/>
        <v>3.0494934799406619E-2</v>
      </c>
    </row>
    <row r="208" spans="1:7" x14ac:dyDescent="0.25">
      <c r="A208" s="21" t="s">
        <v>746</v>
      </c>
      <c r="B208" s="35" t="s">
        <v>91</v>
      </c>
      <c r="C208" s="130">
        <f>SUM(C200:C207)</f>
        <v>327.32902808000006</v>
      </c>
      <c r="D208" s="127">
        <f>SUM(D200:D207)</f>
        <v>2295.46317972</v>
      </c>
      <c r="F208" s="89">
        <f>SUM(F200:F207)</f>
        <v>0.99999999999999978</v>
      </c>
      <c r="G208" s="89">
        <f>SUM(G200:G207)</f>
        <v>1</v>
      </c>
    </row>
    <row r="209" spans="1:7" ht="45" hidden="1" customHeight="1" outlineLevel="1" x14ac:dyDescent="0.25">
      <c r="A209" s="21" t="s">
        <v>747</v>
      </c>
      <c r="B209" s="37" t="s">
        <v>748</v>
      </c>
      <c r="C209" s="92"/>
      <c r="D209" s="127"/>
      <c r="F209" s="34">
        <f t="shared" si="5"/>
        <v>0</v>
      </c>
      <c r="G209" s="34">
        <f t="shared" si="6"/>
        <v>0</v>
      </c>
    </row>
    <row r="210" spans="1:7" hidden="1" outlineLevel="1" x14ac:dyDescent="0.25">
      <c r="A210" s="21" t="s">
        <v>749</v>
      </c>
      <c r="B210" s="37" t="s">
        <v>750</v>
      </c>
      <c r="C210" s="92"/>
      <c r="D210" s="127"/>
      <c r="F210" s="34">
        <f t="shared" si="5"/>
        <v>0</v>
      </c>
      <c r="G210" s="34">
        <f t="shared" si="6"/>
        <v>0</v>
      </c>
    </row>
    <row r="211" spans="1:7" hidden="1" outlineLevel="1" x14ac:dyDescent="0.25">
      <c r="A211" s="21" t="s">
        <v>751</v>
      </c>
      <c r="B211" s="37" t="s">
        <v>752</v>
      </c>
      <c r="C211" s="92"/>
      <c r="D211" s="127"/>
      <c r="F211" s="34">
        <f t="shared" si="5"/>
        <v>0</v>
      </c>
      <c r="G211" s="34">
        <f t="shared" si="6"/>
        <v>0</v>
      </c>
    </row>
    <row r="212" spans="1:7" hidden="1" outlineLevel="1" x14ac:dyDescent="0.25">
      <c r="A212" s="21" t="s">
        <v>753</v>
      </c>
      <c r="B212" s="37" t="s">
        <v>754</v>
      </c>
      <c r="C212" s="92"/>
      <c r="D212" s="127"/>
      <c r="F212" s="34">
        <f t="shared" si="5"/>
        <v>0</v>
      </c>
      <c r="G212" s="34">
        <f t="shared" si="6"/>
        <v>0</v>
      </c>
    </row>
    <row r="213" spans="1:7" hidden="1" outlineLevel="1" x14ac:dyDescent="0.25">
      <c r="A213" s="21" t="s">
        <v>755</v>
      </c>
      <c r="B213" s="37" t="s">
        <v>756</v>
      </c>
      <c r="C213" s="92"/>
      <c r="D213" s="127"/>
      <c r="F213" s="34">
        <f t="shared" si="5"/>
        <v>0</v>
      </c>
      <c r="G213" s="34">
        <f t="shared" si="6"/>
        <v>0</v>
      </c>
    </row>
    <row r="214" spans="1:7" hidden="1" outlineLevel="1" x14ac:dyDescent="0.25">
      <c r="A214" s="21" t="s">
        <v>757</v>
      </c>
      <c r="B214" s="37" t="s">
        <v>758</v>
      </c>
      <c r="C214" s="92"/>
      <c r="D214" s="127"/>
      <c r="F214" s="34">
        <f t="shared" si="5"/>
        <v>0</v>
      </c>
      <c r="G214" s="34">
        <f t="shared" si="6"/>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7">IF($C$230=0,"",IF(C223="[Mark as ND1 if not relevant]","",C223/$C$230))</f>
        <v/>
      </c>
      <c r="G223" s="34" t="str">
        <f t="shared" ref="G223:G229" si="8">IF($D$230=0,"",IF(D223="[Mark as ND1 if not relevant]","",D223/$D$230))</f>
        <v/>
      </c>
    </row>
    <row r="224" spans="1:7" x14ac:dyDescent="0.25">
      <c r="A224" s="21" t="s">
        <v>766</v>
      </c>
      <c r="B224" s="21" t="s">
        <v>735</v>
      </c>
      <c r="C224" s="56" t="s">
        <v>960</v>
      </c>
      <c r="D224" s="56" t="s">
        <v>960</v>
      </c>
      <c r="F224" s="34" t="str">
        <f t="shared" si="7"/>
        <v/>
      </c>
      <c r="G224" s="34" t="str">
        <f t="shared" si="8"/>
        <v/>
      </c>
    </row>
    <row r="225" spans="1:7" x14ac:dyDescent="0.25">
      <c r="A225" s="21" t="s">
        <v>767</v>
      </c>
      <c r="B225" s="21" t="s">
        <v>737</v>
      </c>
      <c r="C225" s="56" t="s">
        <v>960</v>
      </c>
      <c r="D225" s="56" t="s">
        <v>960</v>
      </c>
      <c r="F225" s="34" t="str">
        <f t="shared" si="7"/>
        <v/>
      </c>
      <c r="G225" s="34" t="str">
        <f t="shared" si="8"/>
        <v/>
      </c>
    </row>
    <row r="226" spans="1:7" x14ac:dyDescent="0.25">
      <c r="A226" s="21" t="s">
        <v>768</v>
      </c>
      <c r="B226" s="21" t="s">
        <v>739</v>
      </c>
      <c r="C226" s="56" t="s">
        <v>960</v>
      </c>
      <c r="D226" s="56" t="s">
        <v>960</v>
      </c>
      <c r="F226" s="34" t="str">
        <f t="shared" si="7"/>
        <v/>
      </c>
      <c r="G226" s="34" t="str">
        <f t="shared" si="8"/>
        <v/>
      </c>
    </row>
    <row r="227" spans="1:7" x14ac:dyDescent="0.25">
      <c r="A227" s="21" t="s">
        <v>769</v>
      </c>
      <c r="B227" s="21" t="s">
        <v>741</v>
      </c>
      <c r="C227" s="56" t="s">
        <v>960</v>
      </c>
      <c r="D227" s="56" t="s">
        <v>960</v>
      </c>
      <c r="F227" s="34" t="str">
        <f t="shared" si="7"/>
        <v/>
      </c>
      <c r="G227" s="34" t="str">
        <f t="shared" si="8"/>
        <v/>
      </c>
    </row>
    <row r="228" spans="1:7" x14ac:dyDescent="0.25">
      <c r="A228" s="21" t="s">
        <v>770</v>
      </c>
      <c r="B228" s="21" t="s">
        <v>743</v>
      </c>
      <c r="C228" s="56" t="s">
        <v>960</v>
      </c>
      <c r="D228" s="56" t="s">
        <v>960</v>
      </c>
      <c r="F228" s="34" t="str">
        <f t="shared" si="7"/>
        <v/>
      </c>
      <c r="G228" s="34" t="str">
        <f t="shared" si="8"/>
        <v/>
      </c>
    </row>
    <row r="229" spans="1:7" x14ac:dyDescent="0.25">
      <c r="A229" s="21" t="s">
        <v>771</v>
      </c>
      <c r="B229" s="21" t="s">
        <v>745</v>
      </c>
      <c r="C229" s="56" t="s">
        <v>960</v>
      </c>
      <c r="D229" s="56" t="s">
        <v>960</v>
      </c>
      <c r="F229" s="34" t="str">
        <f t="shared" si="7"/>
        <v/>
      </c>
      <c r="G229" s="34" t="str">
        <f t="shared" si="8"/>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9">IF($C$230=0,"",IF(C231="[for completion]","",C231/$C$230))</f>
        <v/>
      </c>
      <c r="G231" s="34" t="str">
        <f t="shared" ref="G231:G236" si="10">IF($D$230=0,"",IF(D231="[for completion]","",D231/$D$230))</f>
        <v/>
      </c>
    </row>
    <row r="232" spans="1:7" hidden="1" outlineLevel="1" x14ac:dyDescent="0.25">
      <c r="A232" s="21" t="s">
        <v>774</v>
      </c>
      <c r="B232" s="37" t="s">
        <v>750</v>
      </c>
      <c r="F232" s="34" t="str">
        <f t="shared" si="9"/>
        <v/>
      </c>
      <c r="G232" s="34" t="str">
        <f t="shared" si="10"/>
        <v/>
      </c>
    </row>
    <row r="233" spans="1:7" hidden="1" outlineLevel="1" x14ac:dyDescent="0.25">
      <c r="A233" s="21" t="s">
        <v>775</v>
      </c>
      <c r="B233" s="37" t="s">
        <v>752</v>
      </c>
      <c r="F233" s="34" t="str">
        <f t="shared" si="9"/>
        <v/>
      </c>
      <c r="G233" s="34" t="str">
        <f t="shared" si="10"/>
        <v/>
      </c>
    </row>
    <row r="234" spans="1:7" hidden="1" outlineLevel="1" x14ac:dyDescent="0.25">
      <c r="A234" s="21" t="s">
        <v>776</v>
      </c>
      <c r="B234" s="37" t="s">
        <v>754</v>
      </c>
      <c r="F234" s="34" t="str">
        <f t="shared" si="9"/>
        <v/>
      </c>
      <c r="G234" s="34" t="str">
        <f t="shared" si="10"/>
        <v/>
      </c>
    </row>
    <row r="235" spans="1:7" hidden="1" outlineLevel="1" x14ac:dyDescent="0.25">
      <c r="A235" s="21" t="s">
        <v>777</v>
      </c>
      <c r="B235" s="37" t="s">
        <v>756</v>
      </c>
      <c r="F235" s="34" t="str">
        <f t="shared" si="9"/>
        <v/>
      </c>
      <c r="G235" s="34" t="str">
        <f t="shared" si="10"/>
        <v/>
      </c>
    </row>
    <row r="236" spans="1:7" hidden="1" outlineLevel="1" x14ac:dyDescent="0.25">
      <c r="A236" s="21" t="s">
        <v>778</v>
      </c>
      <c r="B236" s="37" t="s">
        <v>758</v>
      </c>
      <c r="F236" s="34" t="str">
        <f t="shared" si="9"/>
        <v/>
      </c>
      <c r="G236" s="34" t="str">
        <f t="shared" si="10"/>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29">
        <v>464.30183445605792</v>
      </c>
      <c r="D269" s="27"/>
      <c r="E269" s="27"/>
      <c r="F269" s="39"/>
      <c r="G269" s="39"/>
    </row>
    <row r="270" spans="1:7" x14ac:dyDescent="0.25">
      <c r="A270" s="27"/>
      <c r="C270" s="129"/>
      <c r="D270" s="27"/>
      <c r="E270" s="27"/>
      <c r="F270" s="39"/>
      <c r="G270" s="39"/>
    </row>
    <row r="271" spans="1:7" x14ac:dyDescent="0.25">
      <c r="B271" s="21" t="s">
        <v>700</v>
      </c>
      <c r="C271" s="129"/>
      <c r="D271" s="27"/>
      <c r="E271" s="27"/>
      <c r="F271" s="39"/>
      <c r="G271" s="39"/>
    </row>
    <row r="272" spans="1:7" x14ac:dyDescent="0.25">
      <c r="A272" s="21" t="s">
        <v>819</v>
      </c>
      <c r="B272" s="21" t="s">
        <v>1127</v>
      </c>
      <c r="C272" s="130">
        <v>3.91726456</v>
      </c>
      <c r="D272" s="127">
        <v>71.398114489999998</v>
      </c>
      <c r="E272" s="27"/>
      <c r="F272" s="34">
        <f t="shared" ref="F272:F295" si="11">IF($C$296=0,"",IF(C272="[for completion]","",C272/$C$296))</f>
        <v>4.1451430076080223E-2</v>
      </c>
      <c r="G272" s="34">
        <f t="shared" ref="G272:G295" si="12">IF($D$296=0,"",IF(D272="[for completion]","",D272/$D$296))</f>
        <v>0.35078721575673422</v>
      </c>
    </row>
    <row r="273" spans="1:7" x14ac:dyDescent="0.25">
      <c r="A273" s="21" t="s">
        <v>820</v>
      </c>
      <c r="B273" s="21" t="s">
        <v>1128</v>
      </c>
      <c r="C273" s="130">
        <v>10.876258269999999</v>
      </c>
      <c r="D273" s="127">
        <v>63.966560100000002</v>
      </c>
      <c r="E273" s="27"/>
      <c r="F273" s="34">
        <f t="shared" si="11"/>
        <v>0.11508961221865857</v>
      </c>
      <c r="G273" s="34">
        <f t="shared" si="12"/>
        <v>0.31427512728165335</v>
      </c>
    </row>
    <row r="274" spans="1:7" x14ac:dyDescent="0.25">
      <c r="A274" s="21" t="s">
        <v>821</v>
      </c>
      <c r="B274" s="21" t="s">
        <v>1129</v>
      </c>
      <c r="C274" s="130">
        <v>8.2768486600000006</v>
      </c>
      <c r="D274" s="127">
        <v>20</v>
      </c>
      <c r="E274" s="27"/>
      <c r="F274" s="34">
        <f t="shared" si="11"/>
        <v>8.7583365439144162E-2</v>
      </c>
      <c r="G274" s="34">
        <f t="shared" si="12"/>
        <v>9.8262319183755303E-2</v>
      </c>
    </row>
    <row r="275" spans="1:7" x14ac:dyDescent="0.25">
      <c r="A275" s="21" t="s">
        <v>822</v>
      </c>
      <c r="B275" s="21" t="s">
        <v>1130</v>
      </c>
      <c r="C275" s="130">
        <v>13.089075960000001</v>
      </c>
      <c r="D275" s="127">
        <v>18.53672727</v>
      </c>
      <c r="E275" s="27"/>
      <c r="F275" s="34">
        <f t="shared" si="11"/>
        <v>0.13850504825654222</v>
      </c>
      <c r="G275" s="34">
        <f t="shared" si="12"/>
        <v>9.1073090581348062E-2</v>
      </c>
    </row>
    <row r="276" spans="1:7" x14ac:dyDescent="0.25">
      <c r="A276" s="21" t="s">
        <v>823</v>
      </c>
      <c r="B276" s="21" t="s">
        <v>1131</v>
      </c>
      <c r="C276" s="130">
        <v>52.093071590000001</v>
      </c>
      <c r="D276" s="127">
        <v>28.635418420000001</v>
      </c>
      <c r="E276" s="27"/>
      <c r="F276" s="34">
        <f t="shared" si="11"/>
        <v>0.5512347408215712</v>
      </c>
      <c r="G276" s="34">
        <f t="shared" si="12"/>
        <v>0.1406891312373213</v>
      </c>
    </row>
    <row r="277" spans="1:7" x14ac:dyDescent="0.25">
      <c r="A277" s="21" t="s">
        <v>824</v>
      </c>
      <c r="B277" s="21" t="s">
        <v>1132</v>
      </c>
      <c r="C277" s="130">
        <v>6.25</v>
      </c>
      <c r="D277" s="127">
        <v>1</v>
      </c>
      <c r="E277" s="27"/>
      <c r="F277" s="34">
        <f t="shared" si="11"/>
        <v>6.6135803188003564E-2</v>
      </c>
      <c r="G277" s="34">
        <f t="shared" si="12"/>
        <v>4.9131159591877657E-3</v>
      </c>
    </row>
    <row r="278" spans="1:7" x14ac:dyDescent="0.25">
      <c r="A278" s="21" t="s">
        <v>825</v>
      </c>
      <c r="B278" s="30"/>
      <c r="D278" s="90"/>
      <c r="E278" s="27"/>
      <c r="F278" s="34">
        <f t="shared" si="11"/>
        <v>0</v>
      </c>
      <c r="G278" s="34">
        <f t="shared" si="12"/>
        <v>0</v>
      </c>
    </row>
    <row r="279" spans="1:7" x14ac:dyDescent="0.25">
      <c r="A279" s="21" t="s">
        <v>826</v>
      </c>
      <c r="B279" s="30"/>
      <c r="E279" s="27"/>
      <c r="F279" s="34">
        <f t="shared" si="11"/>
        <v>0</v>
      </c>
      <c r="G279" s="34">
        <f t="shared" si="12"/>
        <v>0</v>
      </c>
    </row>
    <row r="280" spans="1:7" x14ac:dyDescent="0.25">
      <c r="A280" s="21" t="s">
        <v>827</v>
      </c>
      <c r="B280" s="30"/>
      <c r="E280" s="27"/>
      <c r="F280" s="34">
        <f t="shared" si="11"/>
        <v>0</v>
      </c>
      <c r="G280" s="34">
        <f t="shared" si="12"/>
        <v>0</v>
      </c>
    </row>
    <row r="281" spans="1:7" x14ac:dyDescent="0.25">
      <c r="A281" s="21" t="s">
        <v>828</v>
      </c>
      <c r="B281" s="30"/>
      <c r="E281" s="30"/>
      <c r="F281" s="34">
        <f t="shared" si="11"/>
        <v>0</v>
      </c>
      <c r="G281" s="34">
        <f t="shared" si="12"/>
        <v>0</v>
      </c>
    </row>
    <row r="282" spans="1:7" x14ac:dyDescent="0.25">
      <c r="A282" s="21" t="s">
        <v>829</v>
      </c>
      <c r="B282" s="30"/>
      <c r="E282" s="30"/>
      <c r="F282" s="34">
        <f t="shared" si="11"/>
        <v>0</v>
      </c>
      <c r="G282" s="34">
        <f t="shared" si="12"/>
        <v>0</v>
      </c>
    </row>
    <row r="283" spans="1:7" x14ac:dyDescent="0.25">
      <c r="A283" s="21" t="s">
        <v>830</v>
      </c>
      <c r="B283" s="30"/>
      <c r="E283" s="30"/>
      <c r="F283" s="34">
        <f t="shared" si="11"/>
        <v>0</v>
      </c>
      <c r="G283" s="34">
        <f t="shared" si="12"/>
        <v>0</v>
      </c>
    </row>
    <row r="284" spans="1:7" x14ac:dyDescent="0.25">
      <c r="A284" s="21" t="s">
        <v>831</v>
      </c>
      <c r="B284" s="30"/>
      <c r="E284" s="30"/>
      <c r="F284" s="34">
        <f t="shared" si="11"/>
        <v>0</v>
      </c>
      <c r="G284" s="34">
        <f t="shared" si="12"/>
        <v>0</v>
      </c>
    </row>
    <row r="285" spans="1:7" x14ac:dyDescent="0.25">
      <c r="A285" s="21" t="s">
        <v>832</v>
      </c>
      <c r="B285" s="30"/>
      <c r="E285" s="30"/>
      <c r="F285" s="34">
        <f t="shared" si="11"/>
        <v>0</v>
      </c>
      <c r="G285" s="34">
        <f t="shared" si="12"/>
        <v>0</v>
      </c>
    </row>
    <row r="286" spans="1:7" x14ac:dyDescent="0.25">
      <c r="A286" s="21" t="s">
        <v>833</v>
      </c>
      <c r="B286" s="30"/>
      <c r="E286" s="30"/>
      <c r="F286" s="34">
        <f t="shared" si="11"/>
        <v>0</v>
      </c>
      <c r="G286" s="34">
        <f t="shared" si="12"/>
        <v>0</v>
      </c>
    </row>
    <row r="287" spans="1:7" x14ac:dyDescent="0.25">
      <c r="A287" s="21" t="s">
        <v>834</v>
      </c>
      <c r="B287" s="30"/>
      <c r="F287" s="34">
        <f t="shared" si="11"/>
        <v>0</v>
      </c>
      <c r="G287" s="34">
        <f t="shared" si="12"/>
        <v>0</v>
      </c>
    </row>
    <row r="288" spans="1:7" x14ac:dyDescent="0.25">
      <c r="A288" s="21" t="s">
        <v>835</v>
      </c>
      <c r="B288" s="30"/>
      <c r="E288" s="43"/>
      <c r="F288" s="34">
        <f t="shared" si="11"/>
        <v>0</v>
      </c>
      <c r="G288" s="34">
        <f t="shared" si="12"/>
        <v>0</v>
      </c>
    </row>
    <row r="289" spans="1:7" x14ac:dyDescent="0.25">
      <c r="A289" s="21" t="s">
        <v>836</v>
      </c>
      <c r="B289" s="30"/>
      <c r="E289" s="43"/>
      <c r="F289" s="34">
        <f t="shared" si="11"/>
        <v>0</v>
      </c>
      <c r="G289" s="34">
        <f t="shared" si="12"/>
        <v>0</v>
      </c>
    </row>
    <row r="290" spans="1:7" x14ac:dyDescent="0.25">
      <c r="A290" s="21" t="s">
        <v>837</v>
      </c>
      <c r="B290" s="30"/>
      <c r="E290" s="43"/>
      <c r="F290" s="34">
        <f t="shared" si="11"/>
        <v>0</v>
      </c>
      <c r="G290" s="34">
        <f t="shared" si="12"/>
        <v>0</v>
      </c>
    </row>
    <row r="291" spans="1:7" x14ac:dyDescent="0.25">
      <c r="A291" s="21" t="s">
        <v>838</v>
      </c>
      <c r="B291" s="30"/>
      <c r="E291" s="43"/>
      <c r="F291" s="34">
        <f t="shared" si="11"/>
        <v>0</v>
      </c>
      <c r="G291" s="34">
        <f t="shared" si="12"/>
        <v>0</v>
      </c>
    </row>
    <row r="292" spans="1:7" x14ac:dyDescent="0.25">
      <c r="A292" s="21" t="s">
        <v>839</v>
      </c>
      <c r="B292" s="30"/>
      <c r="E292" s="43"/>
      <c r="F292" s="34">
        <f t="shared" si="11"/>
        <v>0</v>
      </c>
      <c r="G292" s="34">
        <f t="shared" si="12"/>
        <v>0</v>
      </c>
    </row>
    <row r="293" spans="1:7" x14ac:dyDescent="0.25">
      <c r="A293" s="21" t="s">
        <v>840</v>
      </c>
      <c r="B293" s="30"/>
      <c r="E293" s="43"/>
      <c r="F293" s="34">
        <f t="shared" si="11"/>
        <v>0</v>
      </c>
      <c r="G293" s="34">
        <f t="shared" si="12"/>
        <v>0</v>
      </c>
    </row>
    <row r="294" spans="1:7" x14ac:dyDescent="0.25">
      <c r="A294" s="21" t="s">
        <v>841</v>
      </c>
      <c r="B294" s="30"/>
      <c r="E294" s="43"/>
      <c r="F294" s="34">
        <f t="shared" si="11"/>
        <v>0</v>
      </c>
      <c r="G294" s="34">
        <f t="shared" si="12"/>
        <v>0</v>
      </c>
    </row>
    <row r="295" spans="1:7" x14ac:dyDescent="0.25">
      <c r="A295" s="21" t="s">
        <v>842</v>
      </c>
      <c r="B295" s="30"/>
      <c r="E295" s="43"/>
      <c r="F295" s="34">
        <f t="shared" si="11"/>
        <v>0</v>
      </c>
      <c r="G295" s="34">
        <f t="shared" si="12"/>
        <v>0</v>
      </c>
    </row>
    <row r="296" spans="1:7" x14ac:dyDescent="0.25">
      <c r="A296" s="21" t="s">
        <v>843</v>
      </c>
      <c r="B296" s="35" t="s">
        <v>91</v>
      </c>
      <c r="C296" s="130">
        <f>SUM(C272:C295)</f>
        <v>94.50251904000001</v>
      </c>
      <c r="D296" s="33">
        <f>SUM(D272:D295)</f>
        <v>203.53682028</v>
      </c>
      <c r="E296" s="43"/>
      <c r="F296" s="111">
        <f>SUM(F272:F295)</f>
        <v>1</v>
      </c>
      <c r="G296" s="111">
        <f>SUM(G272:G295)</f>
        <v>0.99999999999999989</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0.45266633000000001</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37.752895240000001</v>
      </c>
      <c r="D301" s="127">
        <v>109.83970603</v>
      </c>
      <c r="F301" s="34">
        <f>IF($C$309=0,"",IF(C301="[for completion]","",C301/$C$309))</f>
        <v>0.39949088789919313</v>
      </c>
      <c r="G301" s="34">
        <f>IF($D$309=0,"",IF(D301="[for completion]","",D301/$D$309))</f>
        <v>0.53965521264848559</v>
      </c>
    </row>
    <row r="302" spans="1:7" x14ac:dyDescent="0.25">
      <c r="A302" s="21" t="s">
        <v>847</v>
      </c>
      <c r="B302" s="21" t="s">
        <v>733</v>
      </c>
      <c r="C302" s="127">
        <v>28.333432569999999</v>
      </c>
      <c r="D302" s="127">
        <v>33.88616055</v>
      </c>
      <c r="F302" s="34">
        <f t="shared" ref="F302:F308" si="13">IF($C$309=0,"",IF(C302="[for completion]","",C302/$C$309))</f>
        <v>0.29981669121441445</v>
      </c>
      <c r="G302" s="34">
        <f t="shared" ref="G302:G308" si="14">IF($D$309=0,"",IF(D302="[for completion]","",D302/$D$309))</f>
        <v>0.16648663619380383</v>
      </c>
    </row>
    <row r="303" spans="1:7" x14ac:dyDescent="0.25">
      <c r="A303" s="21" t="s">
        <v>848</v>
      </c>
      <c r="B303" s="21" t="s">
        <v>735</v>
      </c>
      <c r="C303" s="127">
        <v>11.12251245</v>
      </c>
      <c r="D303" s="127">
        <v>14.356879960000001</v>
      </c>
      <c r="F303" s="34">
        <f t="shared" si="13"/>
        <v>0.11769540709589112</v>
      </c>
      <c r="G303" s="34">
        <f t="shared" si="14"/>
        <v>7.0537016055619003E-2</v>
      </c>
    </row>
    <row r="304" spans="1:7" x14ac:dyDescent="0.25">
      <c r="A304" s="21" t="s">
        <v>849</v>
      </c>
      <c r="B304" s="21" t="s">
        <v>737</v>
      </c>
      <c r="C304" s="127">
        <v>4.5958407000000001</v>
      </c>
      <c r="D304" s="127">
        <v>20.58101576</v>
      </c>
      <c r="F304" s="34">
        <f t="shared" si="13"/>
        <v>4.8631938562978649E-2</v>
      </c>
      <c r="G304" s="34">
        <f t="shared" si="14"/>
        <v>0.1011169169867509</v>
      </c>
    </row>
    <row r="305" spans="1:7" x14ac:dyDescent="0.25">
      <c r="A305" s="21" t="s">
        <v>850</v>
      </c>
      <c r="B305" s="21" t="s">
        <v>739</v>
      </c>
      <c r="C305" s="127">
        <v>7.8151457799999999</v>
      </c>
      <c r="D305" s="127">
        <v>11</v>
      </c>
      <c r="F305" s="34">
        <f t="shared" si="13"/>
        <v>8.2697750910661866E-2</v>
      </c>
      <c r="G305" s="34">
        <f t="shared" si="14"/>
        <v>5.4044275551065411E-2</v>
      </c>
    </row>
    <row r="306" spans="1:7" x14ac:dyDescent="0.25">
      <c r="A306" s="21" t="s">
        <v>851</v>
      </c>
      <c r="B306" s="21" t="s">
        <v>741</v>
      </c>
      <c r="C306" s="127">
        <v>2.7448956099999999</v>
      </c>
      <c r="D306" s="127">
        <v>7.8730579799999996</v>
      </c>
      <c r="F306" s="34">
        <f t="shared" si="13"/>
        <v>2.9045740133532002E-2</v>
      </c>
      <c r="G306" s="34">
        <f t="shared" si="14"/>
        <v>3.8681246809148584E-2</v>
      </c>
    </row>
    <row r="307" spans="1:7" x14ac:dyDescent="0.25">
      <c r="A307" s="21" t="s">
        <v>852</v>
      </c>
      <c r="B307" s="21" t="s">
        <v>743</v>
      </c>
      <c r="C307" s="127">
        <v>0</v>
      </c>
      <c r="D307" s="127">
        <v>0</v>
      </c>
      <c r="F307" s="34">
        <f t="shared" si="13"/>
        <v>0</v>
      </c>
      <c r="G307" s="34">
        <f t="shared" si="14"/>
        <v>0</v>
      </c>
    </row>
    <row r="308" spans="1:7" x14ac:dyDescent="0.25">
      <c r="A308" s="21" t="s">
        <v>853</v>
      </c>
      <c r="B308" s="21" t="s">
        <v>745</v>
      </c>
      <c r="C308" s="127">
        <v>2.1377966900000001</v>
      </c>
      <c r="D308" s="127">
        <v>6</v>
      </c>
      <c r="F308" s="34">
        <f t="shared" si="13"/>
        <v>2.2621584183328877E-2</v>
      </c>
      <c r="G308" s="34">
        <f t="shared" si="14"/>
        <v>2.9478695755126589E-2</v>
      </c>
    </row>
    <row r="309" spans="1:7" x14ac:dyDescent="0.25">
      <c r="A309" s="21" t="s">
        <v>854</v>
      </c>
      <c r="B309" s="35" t="s">
        <v>91</v>
      </c>
      <c r="C309" s="127">
        <f>SUM(C301:C308)</f>
        <v>94.502519039999996</v>
      </c>
      <c r="D309" s="33">
        <f>SUM(D301:D308)</f>
        <v>203.53682028000003</v>
      </c>
      <c r="F309" s="89">
        <f>SUM(F301:F308)</f>
        <v>1.0000000000000002</v>
      </c>
      <c r="G309" s="89">
        <f>SUM(G301:G308)</f>
        <v>0.99999999999999989</v>
      </c>
    </row>
    <row r="310" spans="1:7" hidden="1" outlineLevel="1" x14ac:dyDescent="0.25">
      <c r="A310" s="21" t="s">
        <v>855</v>
      </c>
      <c r="B310" s="37" t="s">
        <v>748</v>
      </c>
      <c r="C310" s="92"/>
      <c r="D310" s="90"/>
      <c r="F310" s="34">
        <f t="shared" ref="F310:F315" si="15">IF($C$309=0,"",IF(C310="[for completion]","",C310/$C$309))</f>
        <v>0</v>
      </c>
      <c r="G310" s="34">
        <f t="shared" ref="G310:G315" si="16">IF($D$309=0,"",IF(D310="[for completion]","",D310/$D$309))</f>
        <v>0</v>
      </c>
    </row>
    <row r="311" spans="1:7" hidden="1" outlineLevel="1" x14ac:dyDescent="0.25">
      <c r="A311" s="21" t="s">
        <v>856</v>
      </c>
      <c r="B311" s="37" t="s">
        <v>750</v>
      </c>
      <c r="C311" s="92"/>
      <c r="D311" s="90"/>
      <c r="F311" s="34">
        <f t="shared" si="15"/>
        <v>0</v>
      </c>
      <c r="G311" s="34">
        <f t="shared" si="16"/>
        <v>0</v>
      </c>
    </row>
    <row r="312" spans="1:7" hidden="1" outlineLevel="1" x14ac:dyDescent="0.25">
      <c r="A312" s="21" t="s">
        <v>857</v>
      </c>
      <c r="B312" s="37" t="s">
        <v>752</v>
      </c>
      <c r="C312" s="92"/>
      <c r="D312" s="90"/>
      <c r="F312" s="34">
        <f t="shared" si="15"/>
        <v>0</v>
      </c>
      <c r="G312" s="34">
        <f t="shared" si="16"/>
        <v>0</v>
      </c>
    </row>
    <row r="313" spans="1:7" hidden="1" outlineLevel="1" x14ac:dyDescent="0.25">
      <c r="A313" s="21" t="s">
        <v>858</v>
      </c>
      <c r="B313" s="37" t="s">
        <v>754</v>
      </c>
      <c r="C313" s="92"/>
      <c r="D313" s="90"/>
      <c r="F313" s="34">
        <f t="shared" si="15"/>
        <v>0</v>
      </c>
      <c r="G313" s="34">
        <f t="shared" si="16"/>
        <v>0</v>
      </c>
    </row>
    <row r="314" spans="1:7" hidden="1" outlineLevel="1" x14ac:dyDescent="0.25">
      <c r="A314" s="21" t="s">
        <v>859</v>
      </c>
      <c r="B314" s="37" t="s">
        <v>756</v>
      </c>
      <c r="C314" s="92"/>
      <c r="D314" s="90"/>
      <c r="F314" s="34">
        <f t="shared" si="15"/>
        <v>0</v>
      </c>
      <c r="G314" s="34">
        <f t="shared" si="16"/>
        <v>0</v>
      </c>
    </row>
    <row r="315" spans="1:7" hidden="1" outlineLevel="1" x14ac:dyDescent="0.25">
      <c r="A315" s="21" t="s">
        <v>860</v>
      </c>
      <c r="B315" s="37" t="s">
        <v>758</v>
      </c>
      <c r="C315" s="92"/>
      <c r="D315" s="90"/>
      <c r="F315" s="34">
        <f t="shared" si="15"/>
        <v>0</v>
      </c>
      <c r="G315" s="34">
        <f t="shared" si="16"/>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17">IF($C$331=0,"",IF(C324="[Mark as ND1 if not relevant]","",C324/$C$331))</f>
        <v/>
      </c>
      <c r="G324" s="34" t="str">
        <f t="shared" ref="G324:G330" si="18">IF($D$331=0,"",IF(D324="[Mark as ND1 if not relevant]","",D324/$D$331))</f>
        <v/>
      </c>
    </row>
    <row r="325" spans="1:7" x14ac:dyDescent="0.25">
      <c r="A325" s="21" t="s">
        <v>868</v>
      </c>
      <c r="B325" s="21" t="s">
        <v>735</v>
      </c>
      <c r="C325" s="56" t="s">
        <v>960</v>
      </c>
      <c r="D325" s="56" t="s">
        <v>960</v>
      </c>
      <c r="F325" s="34" t="str">
        <f t="shared" si="17"/>
        <v/>
      </c>
      <c r="G325" s="34" t="str">
        <f t="shared" si="18"/>
        <v/>
      </c>
    </row>
    <row r="326" spans="1:7" x14ac:dyDescent="0.25">
      <c r="A326" s="21" t="s">
        <v>869</v>
      </c>
      <c r="B326" s="21" t="s">
        <v>737</v>
      </c>
      <c r="C326" s="56" t="s">
        <v>960</v>
      </c>
      <c r="D326" s="56" t="s">
        <v>960</v>
      </c>
      <c r="F326" s="34" t="str">
        <f t="shared" si="17"/>
        <v/>
      </c>
      <c r="G326" s="34" t="str">
        <f t="shared" si="18"/>
        <v/>
      </c>
    </row>
    <row r="327" spans="1:7" x14ac:dyDescent="0.25">
      <c r="A327" s="21" t="s">
        <v>870</v>
      </c>
      <c r="B327" s="21" t="s">
        <v>739</v>
      </c>
      <c r="C327" s="56" t="s">
        <v>960</v>
      </c>
      <c r="D327" s="56" t="s">
        <v>960</v>
      </c>
      <c r="F327" s="34" t="str">
        <f t="shared" si="17"/>
        <v/>
      </c>
      <c r="G327" s="34" t="str">
        <f t="shared" si="18"/>
        <v/>
      </c>
    </row>
    <row r="328" spans="1:7" x14ac:dyDescent="0.25">
      <c r="A328" s="21" t="s">
        <v>871</v>
      </c>
      <c r="B328" s="21" t="s">
        <v>741</v>
      </c>
      <c r="C328" s="56" t="s">
        <v>960</v>
      </c>
      <c r="D328" s="56" t="s">
        <v>960</v>
      </c>
      <c r="F328" s="34" t="str">
        <f t="shared" si="17"/>
        <v/>
      </c>
      <c r="G328" s="34" t="str">
        <f t="shared" si="18"/>
        <v/>
      </c>
    </row>
    <row r="329" spans="1:7" x14ac:dyDescent="0.25">
      <c r="A329" s="21" t="s">
        <v>872</v>
      </c>
      <c r="B329" s="21" t="s">
        <v>743</v>
      </c>
      <c r="C329" s="56" t="s">
        <v>960</v>
      </c>
      <c r="D329" s="56" t="s">
        <v>960</v>
      </c>
      <c r="F329" s="34" t="str">
        <f t="shared" si="17"/>
        <v/>
      </c>
      <c r="G329" s="34" t="str">
        <f t="shared" si="18"/>
        <v/>
      </c>
    </row>
    <row r="330" spans="1:7" x14ac:dyDescent="0.25">
      <c r="A330" s="21" t="s">
        <v>873</v>
      </c>
      <c r="B330" s="21" t="s">
        <v>745</v>
      </c>
      <c r="C330" s="56" t="s">
        <v>960</v>
      </c>
      <c r="D330" s="56" t="s">
        <v>960</v>
      </c>
      <c r="F330" s="34" t="str">
        <f t="shared" si="17"/>
        <v/>
      </c>
      <c r="G330" s="34" t="str">
        <f t="shared" si="18"/>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19">IF($C$331=0,"",IF(C332="[for completion]","",C332/$C$331))</f>
        <v/>
      </c>
      <c r="G332" s="34" t="str">
        <f t="shared" ref="G332:G337" si="20">IF($D$331=0,"",IF(D332="[for completion]","",D332/$D$331))</f>
        <v/>
      </c>
    </row>
    <row r="333" spans="1:7" hidden="1" outlineLevel="1" x14ac:dyDescent="0.25">
      <c r="A333" s="21" t="s">
        <v>876</v>
      </c>
      <c r="B333" s="37" t="s">
        <v>750</v>
      </c>
      <c r="F333" s="34" t="str">
        <f t="shared" si="19"/>
        <v/>
      </c>
      <c r="G333" s="34" t="str">
        <f t="shared" si="20"/>
        <v/>
      </c>
    </row>
    <row r="334" spans="1:7" hidden="1" outlineLevel="1" x14ac:dyDescent="0.25">
      <c r="A334" s="21" t="s">
        <v>877</v>
      </c>
      <c r="B334" s="37" t="s">
        <v>752</v>
      </c>
      <c r="F334" s="34" t="str">
        <f t="shared" si="19"/>
        <v/>
      </c>
      <c r="G334" s="34" t="str">
        <f t="shared" si="20"/>
        <v/>
      </c>
    </row>
    <row r="335" spans="1:7" hidden="1" outlineLevel="1" x14ac:dyDescent="0.25">
      <c r="A335" s="21" t="s">
        <v>878</v>
      </c>
      <c r="B335" s="37" t="s">
        <v>754</v>
      </c>
      <c r="F335" s="34" t="str">
        <f t="shared" si="19"/>
        <v/>
      </c>
      <c r="G335" s="34" t="str">
        <f t="shared" si="20"/>
        <v/>
      </c>
    </row>
    <row r="336" spans="1:7" hidden="1" outlineLevel="1" x14ac:dyDescent="0.25">
      <c r="A336" s="21" t="s">
        <v>879</v>
      </c>
      <c r="B336" s="37" t="s">
        <v>756</v>
      </c>
      <c r="F336" s="34" t="str">
        <f t="shared" si="19"/>
        <v/>
      </c>
      <c r="G336" s="34" t="str">
        <f t="shared" si="20"/>
        <v/>
      </c>
    </row>
    <row r="337" spans="1:7" hidden="1" outlineLevel="1" x14ac:dyDescent="0.25">
      <c r="A337" s="21" t="s">
        <v>880</v>
      </c>
      <c r="B337" s="37" t="s">
        <v>758</v>
      </c>
      <c r="F337" s="34" t="str">
        <f t="shared" si="19"/>
        <v/>
      </c>
      <c r="G337" s="34" t="str">
        <f t="shared" si="20"/>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1">
        <v>33.105770764436123</v>
      </c>
      <c r="G342" s="21"/>
    </row>
    <row r="343" spans="1:7" x14ac:dyDescent="0.25">
      <c r="A343" s="21" t="s">
        <v>888</v>
      </c>
      <c r="B343" s="30" t="s">
        <v>889</v>
      </c>
      <c r="C343" s="131">
        <v>13.581568142715193</v>
      </c>
      <c r="G343" s="21"/>
    </row>
    <row r="344" spans="1:7" x14ac:dyDescent="0.25">
      <c r="A344" s="21" t="s">
        <v>890</v>
      </c>
      <c r="B344" s="30" t="s">
        <v>891</v>
      </c>
      <c r="C344" s="131">
        <v>37.76099449253369</v>
      </c>
      <c r="G344" s="21"/>
    </row>
    <row r="345" spans="1:7" x14ac:dyDescent="0.25">
      <c r="A345" s="21" t="s">
        <v>892</v>
      </c>
      <c r="B345" s="30" t="s">
        <v>893</v>
      </c>
      <c r="C345" s="131">
        <v>3.1537838147345965</v>
      </c>
      <c r="G345" s="21"/>
    </row>
    <row r="346" spans="1:7" x14ac:dyDescent="0.25">
      <c r="A346" s="21" t="s">
        <v>894</v>
      </c>
      <c r="B346" s="30" t="s">
        <v>895</v>
      </c>
      <c r="C346" s="131">
        <v>0</v>
      </c>
      <c r="G346" s="21"/>
    </row>
    <row r="347" spans="1:7" x14ac:dyDescent="0.25">
      <c r="A347" s="21" t="s">
        <v>896</v>
      </c>
      <c r="B347" s="30" t="s">
        <v>897</v>
      </c>
      <c r="C347" s="149">
        <v>5.4475641943692255</v>
      </c>
      <c r="G347" s="21"/>
    </row>
    <row r="348" spans="1:7" x14ac:dyDescent="0.25">
      <c r="A348" s="21" t="s">
        <v>898</v>
      </c>
      <c r="B348" s="30" t="s">
        <v>899</v>
      </c>
      <c r="C348" s="131">
        <v>1.0710825597903553</v>
      </c>
      <c r="G348" s="21"/>
    </row>
    <row r="349" spans="1:7" x14ac:dyDescent="0.25">
      <c r="A349" s="21" t="s">
        <v>900</v>
      </c>
      <c r="B349" s="30" t="s">
        <v>901</v>
      </c>
      <c r="C349" s="131">
        <v>3.4345315584933642</v>
      </c>
      <c r="G349" s="21"/>
    </row>
    <row r="350" spans="1:7" x14ac:dyDescent="0.25">
      <c r="A350" s="21" t="s">
        <v>902</v>
      </c>
      <c r="B350" s="30" t="s">
        <v>903</v>
      </c>
      <c r="C350" s="131">
        <v>0</v>
      </c>
      <c r="G350" s="21"/>
    </row>
    <row r="351" spans="1:7" x14ac:dyDescent="0.25">
      <c r="A351" s="21" t="s">
        <v>904</v>
      </c>
      <c r="B351" s="30" t="s">
        <v>89</v>
      </c>
      <c r="C351" s="131">
        <v>2.4447044729274552</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56F2-262A-4762-B77F-7EC0A27EDC8C}">
  <sheetPr>
    <tabColor theme="3" tint="0.39997558519241921"/>
  </sheetPr>
  <dimension ref="A1:B44"/>
  <sheetViews>
    <sheetView workbookViewId="0">
      <selection activeCell="B39" sqref="B39"/>
    </sheetView>
  </sheetViews>
  <sheetFormatPr baseColWidth="10" defaultRowHeight="15" x14ac:dyDescent="0.25"/>
  <cols>
    <col min="1" max="1" width="14.7109375" bestFit="1" customWidth="1"/>
    <col min="2" max="2" width="19.28515625" bestFit="1" customWidth="1"/>
  </cols>
  <sheetData>
    <row r="1" spans="1:2" x14ac:dyDescent="0.25">
      <c r="A1" t="s">
        <v>1183</v>
      </c>
      <c r="B1" t="s">
        <v>1182</v>
      </c>
    </row>
    <row r="2" spans="1:2" x14ac:dyDescent="0.25">
      <c r="A2" t="s">
        <v>1186</v>
      </c>
      <c r="B2" s="142">
        <v>4000000</v>
      </c>
    </row>
    <row r="3" spans="1:2" x14ac:dyDescent="0.25">
      <c r="A3" t="s">
        <v>1187</v>
      </c>
      <c r="B3" s="142">
        <v>2000000</v>
      </c>
    </row>
    <row r="4" spans="1:2" x14ac:dyDescent="0.25">
      <c r="A4" t="s">
        <v>1188</v>
      </c>
      <c r="B4" s="142">
        <v>10000000</v>
      </c>
    </row>
    <row r="5" spans="1:2" x14ac:dyDescent="0.25">
      <c r="A5" t="s">
        <v>1189</v>
      </c>
      <c r="B5" s="142">
        <v>10000000</v>
      </c>
    </row>
    <row r="6" spans="1:2" x14ac:dyDescent="0.25">
      <c r="A6" t="s">
        <v>1190</v>
      </c>
      <c r="B6" s="142">
        <v>5000000</v>
      </c>
    </row>
    <row r="7" spans="1:2" x14ac:dyDescent="0.25">
      <c r="A7" t="s">
        <v>1191</v>
      </c>
      <c r="B7" s="142">
        <v>1000000</v>
      </c>
    </row>
    <row r="8" spans="1:2" x14ac:dyDescent="0.25">
      <c r="A8" t="s">
        <v>1192</v>
      </c>
      <c r="B8" s="142">
        <v>1833600</v>
      </c>
    </row>
    <row r="9" spans="1:2" x14ac:dyDescent="0.25">
      <c r="A9" t="s">
        <v>1193</v>
      </c>
      <c r="B9" s="142">
        <v>8000000</v>
      </c>
    </row>
    <row r="10" spans="1:2" x14ac:dyDescent="0.25">
      <c r="A10" t="s">
        <v>1194</v>
      </c>
      <c r="B10" s="142">
        <v>2000000</v>
      </c>
    </row>
    <row r="11" spans="1:2" x14ac:dyDescent="0.25">
      <c r="A11" t="s">
        <v>1195</v>
      </c>
      <c r="B11" s="142">
        <v>10000000</v>
      </c>
    </row>
    <row r="12" spans="1:2" x14ac:dyDescent="0.25">
      <c r="A12" t="s">
        <v>1196</v>
      </c>
      <c r="B12" s="142">
        <v>5000000</v>
      </c>
    </row>
    <row r="13" spans="1:2" x14ac:dyDescent="0.25">
      <c r="A13" t="s">
        <v>1197</v>
      </c>
      <c r="B13" s="142">
        <v>6500000</v>
      </c>
    </row>
    <row r="14" spans="1:2" x14ac:dyDescent="0.25">
      <c r="A14" t="s">
        <v>1198</v>
      </c>
      <c r="B14" s="142">
        <v>11000000</v>
      </c>
    </row>
    <row r="15" spans="1:2" x14ac:dyDescent="0.25">
      <c r="A15" t="s">
        <v>1199</v>
      </c>
      <c r="B15" s="142">
        <v>10000000</v>
      </c>
    </row>
    <row r="16" spans="1:2" x14ac:dyDescent="0.25">
      <c r="A16" t="s">
        <v>1200</v>
      </c>
      <c r="B16" s="142">
        <v>25000000</v>
      </c>
    </row>
    <row r="17" spans="1:2" x14ac:dyDescent="0.25">
      <c r="A17" t="s">
        <v>1201</v>
      </c>
      <c r="B17" s="142">
        <v>2000000</v>
      </c>
    </row>
    <row r="18" spans="1:2" x14ac:dyDescent="0.25">
      <c r="A18" t="s">
        <v>1202</v>
      </c>
      <c r="B18" s="142">
        <v>10000000</v>
      </c>
    </row>
    <row r="19" spans="1:2" x14ac:dyDescent="0.25">
      <c r="A19" t="s">
        <v>1203</v>
      </c>
      <c r="B19" s="142">
        <v>812600</v>
      </c>
    </row>
    <row r="20" spans="1:2" x14ac:dyDescent="0.25">
      <c r="A20" t="s">
        <v>1204</v>
      </c>
      <c r="B20" s="142">
        <v>5000000</v>
      </c>
    </row>
    <row r="21" spans="1:2" x14ac:dyDescent="0.25">
      <c r="A21" t="s">
        <v>1205</v>
      </c>
      <c r="B21" s="142">
        <v>5000000</v>
      </c>
    </row>
    <row r="22" spans="1:2" x14ac:dyDescent="0.25">
      <c r="A22" t="s">
        <v>1206</v>
      </c>
      <c r="B22" s="142">
        <v>10000000</v>
      </c>
    </row>
    <row r="23" spans="1:2" x14ac:dyDescent="0.25">
      <c r="A23" t="s">
        <v>1207</v>
      </c>
      <c r="B23" s="142">
        <v>8792300</v>
      </c>
    </row>
    <row r="24" spans="1:2" x14ac:dyDescent="0.25">
      <c r="A24" t="s">
        <v>1208</v>
      </c>
      <c r="B24" s="142">
        <v>8000000</v>
      </c>
    </row>
    <row r="25" spans="1:2" x14ac:dyDescent="0.25">
      <c r="A25" t="s">
        <v>1209</v>
      </c>
      <c r="B25" s="142">
        <v>4000000</v>
      </c>
    </row>
    <row r="26" spans="1:2" x14ac:dyDescent="0.25">
      <c r="A26" t="s">
        <v>1210</v>
      </c>
      <c r="B26" s="142">
        <v>3000000</v>
      </c>
    </row>
    <row r="27" spans="1:2" x14ac:dyDescent="0.25">
      <c r="A27" t="s">
        <v>1211</v>
      </c>
      <c r="B27" s="142">
        <v>18000000</v>
      </c>
    </row>
    <row r="28" spans="1:2" x14ac:dyDescent="0.25">
      <c r="A28" t="s">
        <v>1212</v>
      </c>
      <c r="B28" s="142">
        <v>7000000</v>
      </c>
    </row>
    <row r="29" spans="1:2" x14ac:dyDescent="0.25">
      <c r="A29" t="s">
        <v>1213</v>
      </c>
      <c r="B29" s="142">
        <v>2500000</v>
      </c>
    </row>
    <row r="30" spans="1:2" x14ac:dyDescent="0.25">
      <c r="A30" t="s">
        <v>1214</v>
      </c>
      <c r="B30" s="142">
        <v>15000000</v>
      </c>
    </row>
    <row r="31" spans="1:2" x14ac:dyDescent="0.25">
      <c r="A31" t="s">
        <v>1215</v>
      </c>
      <c r="B31" s="142">
        <v>15000000</v>
      </c>
    </row>
    <row r="32" spans="1:2" x14ac:dyDescent="0.25">
      <c r="A32" t="s">
        <v>1216</v>
      </c>
      <c r="B32" s="142">
        <v>5000000</v>
      </c>
    </row>
    <row r="33" spans="1:2" x14ac:dyDescent="0.25">
      <c r="A33" t="s">
        <v>1217</v>
      </c>
      <c r="B33" s="142">
        <v>5000000</v>
      </c>
    </row>
    <row r="34" spans="1:2" x14ac:dyDescent="0.25">
      <c r="A34" t="s">
        <v>1218</v>
      </c>
      <c r="B34" s="142">
        <v>5000000</v>
      </c>
    </row>
    <row r="35" spans="1:2" x14ac:dyDescent="0.25">
      <c r="A35" t="s">
        <v>1219</v>
      </c>
      <c r="B35" s="142">
        <v>8000000</v>
      </c>
    </row>
    <row r="36" spans="1:2" x14ac:dyDescent="0.25">
      <c r="A36" t="s">
        <v>1220</v>
      </c>
      <c r="B36" s="142">
        <v>10000000</v>
      </c>
    </row>
    <row r="37" spans="1:2" x14ac:dyDescent="0.25">
      <c r="A37" t="s">
        <v>1221</v>
      </c>
      <c r="B37" s="142">
        <v>15000000</v>
      </c>
    </row>
    <row r="38" spans="1:2" x14ac:dyDescent="0.25">
      <c r="A38" s="140"/>
      <c r="B38" s="139">
        <f>SUM(B2:B37)</f>
        <v>273438500</v>
      </c>
    </row>
    <row r="39" spans="1:2" x14ac:dyDescent="0.25">
      <c r="B39" s="139"/>
    </row>
    <row r="40" spans="1:2" x14ac:dyDescent="0.25">
      <c r="B40" s="139"/>
    </row>
    <row r="41" spans="1:2" x14ac:dyDescent="0.25">
      <c r="B41" s="139"/>
    </row>
    <row r="42" spans="1:2" x14ac:dyDescent="0.25">
      <c r="B42" s="137"/>
    </row>
    <row r="43" spans="1:2" x14ac:dyDescent="0.25">
      <c r="B43" s="138"/>
    </row>
    <row r="44" spans="1:2" x14ac:dyDescent="0.25">
      <c r="B44" s="137"/>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2022-01-24T07:29:06Z</dcterms:modified>
</cp:coreProperties>
</file>